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J:\procurement_baa_rfp\WIP - NOT PUBLIC\21-66986 Air Monitoring Data Management System\Proposals\Agilaire LLC\"/>
    </mc:Choice>
  </mc:AlternateContent>
  <xr:revisionPtr revIDLastSave="0" documentId="8_{0ED6C26A-D194-42A1-A680-E25D23FDF1C9}" xr6:coauthVersionLast="46" xr6:coauthVersionMax="46" xr10:uidLastSave="{00000000-0000-0000-0000-000000000000}"/>
  <bookViews>
    <workbookView xWindow="-24120" yWindow="-120" windowWidth="24240" windowHeight="13140" tabRatio="641" activeTab="1" xr2:uid="{00000000-000D-0000-FFFF-FFFF00000000}"/>
  </bookViews>
  <sheets>
    <sheet name="Title" sheetId="8" r:id="rId1"/>
    <sheet name="Summary" sheetId="15" r:id="rId2"/>
    <sheet name="Staffing Rates" sheetId="5" r:id="rId3"/>
    <sheet name="Phase 0-3 and M&amp;O Costs" sheetId="14" r:id="rId4"/>
    <sheet name="Other Costs" sheetId="17" r:id="rId5"/>
    <sheet name="Enhancements" sheetId="13" r:id="rId6"/>
  </sheets>
  <definedNames>
    <definedName name="_xlnm.Print_Area" localSheetId="5">Enhancements!$A$1:$G$6</definedName>
    <definedName name="_xlnm.Print_Area" localSheetId="3">'Phase 0-3 and M&amp;O Costs'!$A$1:$W$34</definedName>
    <definedName name="_xlnm.Print_Area" localSheetId="2">'Staffing Rates'!$A$1:$G$26</definedName>
    <definedName name="_xlnm.Print_Area" localSheetId="1">Summary!$A$1:$G$6</definedName>
    <definedName name="_xlnm.Print_Area" localSheetId="0">Title!$A$1:$G$11</definedName>
    <definedName name="_xlnm.Print_Titles" localSheetId="3">'Phase 0-3 and M&amp;O Costs'!$B:$B,'Phase 0-3 and M&amp;O Costs'!$1:$3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0" i="17" l="1"/>
  <c r="G2" i="17"/>
  <c r="S9" i="14"/>
  <c r="S10" i="14"/>
  <c r="S11" i="14"/>
  <c r="S12" i="14"/>
  <c r="S13" i="14"/>
  <c r="S14" i="14"/>
  <c r="S15" i="14"/>
  <c r="S16" i="14"/>
  <c r="S17" i="14"/>
  <c r="S18" i="14"/>
  <c r="S19" i="14"/>
  <c r="S20" i="14"/>
  <c r="S21" i="14"/>
  <c r="S22" i="14"/>
  <c r="S23" i="14"/>
  <c r="S24" i="14"/>
  <c r="S25" i="14"/>
  <c r="S26" i="14"/>
  <c r="S27" i="14"/>
  <c r="S28" i="14"/>
  <c r="S29" i="14"/>
  <c r="S30" i="14"/>
  <c r="S31" i="14"/>
  <c r="S32" i="14"/>
  <c r="S33" i="14"/>
  <c r="E30" i="17"/>
  <c r="F30" i="17"/>
  <c r="G30" i="17"/>
  <c r="I30" i="17"/>
  <c r="D30" i="17"/>
  <c r="K29" i="17"/>
  <c r="J29" i="17"/>
  <c r="K28" i="17"/>
  <c r="J28" i="17"/>
  <c r="K27" i="17"/>
  <c r="J27" i="17"/>
  <c r="K26" i="17"/>
  <c r="J26" i="17"/>
  <c r="K25" i="17"/>
  <c r="J25" i="17"/>
  <c r="K24" i="17"/>
  <c r="J24" i="17"/>
  <c r="K23" i="17"/>
  <c r="J23" i="17"/>
  <c r="K22" i="17"/>
  <c r="J22" i="17"/>
  <c r="K21" i="17"/>
  <c r="J21" i="17"/>
  <c r="K20" i="17"/>
  <c r="J20" i="17"/>
  <c r="K19" i="17"/>
  <c r="J19" i="17"/>
  <c r="K18" i="17"/>
  <c r="J18" i="17"/>
  <c r="K17" i="17"/>
  <c r="J17" i="17"/>
  <c r="K16" i="17"/>
  <c r="J16" i="17"/>
  <c r="K15" i="17"/>
  <c r="J15" i="17"/>
  <c r="K14" i="17"/>
  <c r="J14" i="17"/>
  <c r="K13" i="17"/>
  <c r="J13" i="17"/>
  <c r="K12" i="17"/>
  <c r="J12" i="17"/>
  <c r="K11" i="17"/>
  <c r="J11" i="17"/>
  <c r="K10" i="17"/>
  <c r="J10" i="17"/>
  <c r="K9" i="17"/>
  <c r="J9" i="17"/>
  <c r="J30" i="17" l="1"/>
  <c r="C15" i="15" s="1"/>
  <c r="K30" i="17"/>
  <c r="B25" i="14"/>
  <c r="B26" i="14"/>
  <c r="B27" i="14"/>
  <c r="B28" i="14"/>
  <c r="B29" i="14"/>
  <c r="B30" i="14"/>
  <c r="B31" i="14"/>
  <c r="E2" i="5" l="1"/>
  <c r="E2" i="13"/>
  <c r="R33" i="14" l="1"/>
  <c r="R32" i="14"/>
  <c r="R31" i="14"/>
  <c r="R30" i="14"/>
  <c r="T30" i="14" s="1"/>
  <c r="R29" i="14"/>
  <c r="T29" i="14" s="1"/>
  <c r="R28" i="14"/>
  <c r="T28" i="14" s="1"/>
  <c r="R27" i="14"/>
  <c r="R26" i="14"/>
  <c r="T26" i="14" s="1"/>
  <c r="R25" i="14"/>
  <c r="R24" i="14"/>
  <c r="R23" i="14"/>
  <c r="R22" i="14"/>
  <c r="R21" i="14"/>
  <c r="R20" i="14"/>
  <c r="R19" i="14"/>
  <c r="R18" i="14"/>
  <c r="R17" i="14"/>
  <c r="R16" i="14"/>
  <c r="R15" i="14"/>
  <c r="R14" i="14"/>
  <c r="R13" i="14"/>
  <c r="R12" i="14"/>
  <c r="R11" i="14"/>
  <c r="R10" i="14"/>
  <c r="R9" i="14"/>
  <c r="T9" i="14" s="1"/>
  <c r="O33" i="14"/>
  <c r="Q33" i="14" s="1"/>
  <c r="O32" i="14"/>
  <c r="Q32" i="14" s="1"/>
  <c r="O31" i="14"/>
  <c r="Q31" i="14" s="1"/>
  <c r="O30" i="14"/>
  <c r="Q30" i="14" s="1"/>
  <c r="O29" i="14"/>
  <c r="Q29" i="14" s="1"/>
  <c r="O28" i="14"/>
  <c r="Q28" i="14" s="1"/>
  <c r="O27" i="14"/>
  <c r="Q27" i="14" s="1"/>
  <c r="O26" i="14"/>
  <c r="Q26" i="14" s="1"/>
  <c r="O25" i="14"/>
  <c r="Q25" i="14" s="1"/>
  <c r="O24" i="14"/>
  <c r="Q24" i="14" s="1"/>
  <c r="O23" i="14"/>
  <c r="Q23" i="14" s="1"/>
  <c r="O22" i="14"/>
  <c r="O21" i="14"/>
  <c r="O20" i="14"/>
  <c r="O19" i="14"/>
  <c r="O18" i="14"/>
  <c r="O17" i="14"/>
  <c r="O16" i="14"/>
  <c r="O15" i="14"/>
  <c r="O14" i="14"/>
  <c r="O13" i="14"/>
  <c r="O12" i="14"/>
  <c r="O11" i="14"/>
  <c r="O10" i="14"/>
  <c r="O9" i="14"/>
  <c r="I33" i="14"/>
  <c r="K33" i="14" s="1"/>
  <c r="I32" i="14"/>
  <c r="I31" i="14"/>
  <c r="K31" i="14" s="1"/>
  <c r="I30" i="14"/>
  <c r="K30" i="14" s="1"/>
  <c r="I29" i="14"/>
  <c r="K29" i="14" s="1"/>
  <c r="I28" i="14"/>
  <c r="K28" i="14" s="1"/>
  <c r="I27" i="14"/>
  <c r="I26" i="14"/>
  <c r="K26" i="14" s="1"/>
  <c r="I25" i="14"/>
  <c r="K25" i="14" s="1"/>
  <c r="I24" i="14"/>
  <c r="K24" i="14" s="1"/>
  <c r="I23" i="14"/>
  <c r="K23" i="14" s="1"/>
  <c r="I22" i="14"/>
  <c r="K22" i="14" s="1"/>
  <c r="I21" i="14"/>
  <c r="K21" i="14" s="1"/>
  <c r="I20" i="14"/>
  <c r="K20" i="14" s="1"/>
  <c r="I19" i="14"/>
  <c r="I18" i="14"/>
  <c r="K18" i="14" s="1"/>
  <c r="I17" i="14"/>
  <c r="K17" i="14" s="1"/>
  <c r="I16" i="14"/>
  <c r="K16" i="14" s="1"/>
  <c r="I15" i="14"/>
  <c r="K15" i="14" s="1"/>
  <c r="I14" i="14"/>
  <c r="K14" i="14" s="1"/>
  <c r="I13" i="14"/>
  <c r="K13" i="14" s="1"/>
  <c r="I12" i="14"/>
  <c r="K12" i="14" s="1"/>
  <c r="I11" i="14"/>
  <c r="K11" i="14" s="1"/>
  <c r="I10" i="14"/>
  <c r="K10" i="14" s="1"/>
  <c r="I9" i="14"/>
  <c r="K9" i="14" s="1"/>
  <c r="L33" i="14"/>
  <c r="N33" i="14" s="1"/>
  <c r="L32" i="14"/>
  <c r="N32" i="14" s="1"/>
  <c r="L31" i="14"/>
  <c r="N31" i="14" s="1"/>
  <c r="L30" i="14"/>
  <c r="N30" i="14" s="1"/>
  <c r="L29" i="14"/>
  <c r="N29" i="14" s="1"/>
  <c r="L28" i="14"/>
  <c r="N28" i="14" s="1"/>
  <c r="L27" i="14"/>
  <c r="N27" i="14" s="1"/>
  <c r="L26" i="14"/>
  <c r="N26" i="14" s="1"/>
  <c r="L25" i="14"/>
  <c r="N25" i="14" s="1"/>
  <c r="L24" i="14"/>
  <c r="N24" i="14" s="1"/>
  <c r="L23" i="14"/>
  <c r="N23" i="14" s="1"/>
  <c r="L22" i="14"/>
  <c r="N22" i="14" s="1"/>
  <c r="L21" i="14"/>
  <c r="N21" i="14" s="1"/>
  <c r="L20" i="14"/>
  <c r="N20" i="14" s="1"/>
  <c r="L19" i="14"/>
  <c r="N19" i="14" s="1"/>
  <c r="L18" i="14"/>
  <c r="N18" i="14" s="1"/>
  <c r="L17" i="14"/>
  <c r="N17" i="14" s="1"/>
  <c r="L16" i="14"/>
  <c r="N16" i="14" s="1"/>
  <c r="L15" i="14"/>
  <c r="N15" i="14" s="1"/>
  <c r="L14" i="14"/>
  <c r="N14" i="14" s="1"/>
  <c r="L13" i="14"/>
  <c r="N13" i="14" s="1"/>
  <c r="L12" i="14"/>
  <c r="N12" i="14" s="1"/>
  <c r="L11" i="14"/>
  <c r="N11" i="14" s="1"/>
  <c r="L10" i="14"/>
  <c r="N10" i="14" s="1"/>
  <c r="L9" i="14"/>
  <c r="N9" i="14" s="1"/>
  <c r="F33" i="14"/>
  <c r="H33" i="14" s="1"/>
  <c r="F32" i="14"/>
  <c r="H32" i="14" s="1"/>
  <c r="F31" i="14"/>
  <c r="H31" i="14" s="1"/>
  <c r="F30" i="14"/>
  <c r="H30" i="14" s="1"/>
  <c r="F29" i="14"/>
  <c r="H29" i="14" s="1"/>
  <c r="F28" i="14"/>
  <c r="H28" i="14" s="1"/>
  <c r="F27" i="14"/>
  <c r="H27" i="14" s="1"/>
  <c r="F26" i="14"/>
  <c r="H26" i="14" s="1"/>
  <c r="F25" i="14"/>
  <c r="H25" i="14" s="1"/>
  <c r="F24" i="14"/>
  <c r="H24" i="14" s="1"/>
  <c r="F23" i="14"/>
  <c r="H23" i="14" s="1"/>
  <c r="F22" i="14"/>
  <c r="H22" i="14" s="1"/>
  <c r="F21" i="14"/>
  <c r="H21" i="14" s="1"/>
  <c r="F20" i="14"/>
  <c r="H20" i="14" s="1"/>
  <c r="F19" i="14"/>
  <c r="H19" i="14" s="1"/>
  <c r="F18" i="14"/>
  <c r="H18" i="14" s="1"/>
  <c r="F17" i="14"/>
  <c r="H17" i="14" s="1"/>
  <c r="F16" i="14"/>
  <c r="H16" i="14" s="1"/>
  <c r="F15" i="14"/>
  <c r="H15" i="14" s="1"/>
  <c r="F14" i="14"/>
  <c r="H14" i="14" s="1"/>
  <c r="F13" i="14"/>
  <c r="H13" i="14" s="1"/>
  <c r="F12" i="14"/>
  <c r="H12" i="14" s="1"/>
  <c r="F11" i="14"/>
  <c r="H11" i="14" s="1"/>
  <c r="F10" i="14"/>
  <c r="H10" i="14" s="1"/>
  <c r="F9" i="14"/>
  <c r="H9" i="14" s="1"/>
  <c r="C33" i="14"/>
  <c r="E33" i="14" s="1"/>
  <c r="C32" i="14"/>
  <c r="E32" i="14" s="1"/>
  <c r="C31" i="14"/>
  <c r="E31" i="14" s="1"/>
  <c r="C30" i="14"/>
  <c r="E30" i="14" s="1"/>
  <c r="C29" i="14"/>
  <c r="E29" i="14" s="1"/>
  <c r="C28" i="14"/>
  <c r="E28" i="14" s="1"/>
  <c r="C27" i="14"/>
  <c r="E27" i="14" s="1"/>
  <c r="C26" i="14"/>
  <c r="E26" i="14" s="1"/>
  <c r="C25" i="14"/>
  <c r="E25" i="14" s="1"/>
  <c r="C24" i="14"/>
  <c r="C23" i="14"/>
  <c r="C22" i="14"/>
  <c r="C21" i="14"/>
  <c r="C20" i="14"/>
  <c r="C19" i="14"/>
  <c r="C18" i="14"/>
  <c r="C17" i="14"/>
  <c r="C16" i="14"/>
  <c r="C15" i="14"/>
  <c r="C14" i="14"/>
  <c r="C13" i="14"/>
  <c r="C12" i="14"/>
  <c r="C11" i="14"/>
  <c r="C10" i="14"/>
  <c r="C9" i="14"/>
  <c r="J34" i="14"/>
  <c r="K32" i="14"/>
  <c r="K27" i="14"/>
  <c r="K19" i="14"/>
  <c r="M34" i="14"/>
  <c r="G34" i="14"/>
  <c r="T27" i="14" l="1"/>
  <c r="T31" i="14"/>
  <c r="T32" i="14"/>
  <c r="T33" i="14"/>
  <c r="K34" i="14"/>
  <c r="C12" i="15" s="1"/>
  <c r="N34" i="14"/>
  <c r="C13" i="15" s="1"/>
  <c r="H34" i="14"/>
  <c r="C11" i="15" s="1"/>
  <c r="I2" i="14"/>
  <c r="B10" i="14"/>
  <c r="B11" i="14"/>
  <c r="B12" i="14"/>
  <c r="B13" i="14"/>
  <c r="B14" i="14"/>
  <c r="B15" i="14"/>
  <c r="B16" i="14"/>
  <c r="B17" i="14"/>
  <c r="B18" i="14"/>
  <c r="B19" i="14"/>
  <c r="B20" i="14"/>
  <c r="B21" i="14"/>
  <c r="B22" i="14"/>
  <c r="B23" i="14"/>
  <c r="B24" i="14"/>
  <c r="B32" i="14"/>
  <c r="B33" i="14"/>
  <c r="B9" i="14"/>
  <c r="P34" i="14"/>
  <c r="D34" i="14"/>
  <c r="E24" i="14"/>
  <c r="E23" i="14"/>
  <c r="Q22" i="14"/>
  <c r="E22" i="14"/>
  <c r="Q21" i="14"/>
  <c r="E21" i="14"/>
  <c r="Q20" i="14"/>
  <c r="E20" i="14"/>
  <c r="Q19" i="14"/>
  <c r="E19" i="14"/>
  <c r="Q18" i="14"/>
  <c r="E18" i="14"/>
  <c r="Q17" i="14"/>
  <c r="E17" i="14"/>
  <c r="Q16" i="14"/>
  <c r="E16" i="14"/>
  <c r="Q15" i="14"/>
  <c r="E15" i="14"/>
  <c r="Q14" i="14"/>
  <c r="E14" i="14"/>
  <c r="Q13" i="14"/>
  <c r="E13" i="14"/>
  <c r="Q12" i="14"/>
  <c r="E12" i="14"/>
  <c r="Q11" i="14"/>
  <c r="E11" i="14"/>
  <c r="Q10" i="14"/>
  <c r="E10" i="14"/>
  <c r="Q9" i="14"/>
  <c r="E9" i="14"/>
  <c r="T15" i="14" l="1"/>
  <c r="T13" i="14"/>
  <c r="T21" i="14"/>
  <c r="T25" i="14"/>
  <c r="T17" i="14"/>
  <c r="T18" i="14"/>
  <c r="T19" i="14"/>
  <c r="T20" i="14"/>
  <c r="T23" i="14"/>
  <c r="T24" i="14"/>
  <c r="T12" i="14"/>
  <c r="T14" i="14"/>
  <c r="T22" i="14"/>
  <c r="Q34" i="14"/>
  <c r="C14" i="15" s="1"/>
  <c r="T10" i="14"/>
  <c r="T11" i="14"/>
  <c r="T16" i="14"/>
  <c r="E34" i="14"/>
  <c r="C10" i="15" s="1"/>
  <c r="S34" i="14"/>
  <c r="C17" i="15" l="1"/>
  <c r="T34" i="14"/>
  <c r="C7" i="13" s="1"/>
  <c r="C9" i="13" l="1"/>
  <c r="C16" i="15" l="1"/>
</calcChain>
</file>

<file path=xl/sharedStrings.xml><?xml version="1.0" encoding="utf-8"?>
<sst xmlns="http://schemas.openxmlformats.org/spreadsheetml/2006/main" count="119" uniqueCount="82">
  <si>
    <t>IDEM Air Data Management System RFP 21-66986</t>
  </si>
  <si>
    <t>Attachment D - Cost Proposal</t>
  </si>
  <si>
    <t>State of Indiana</t>
  </si>
  <si>
    <t>Cost Proposal - Attachment D</t>
  </si>
  <si>
    <t>Respondent Name:</t>
  </si>
  <si>
    <t>Summary</t>
  </si>
  <si>
    <t>Please Complete Yellow Shaded Regions</t>
  </si>
  <si>
    <t xml:space="preserve">Instructions: This tab will be used to assign cost points. Other than entering your firm’s name at the top of the page, there is no response necessary on this worksheet. Please note: The State reserves the right to procure any of the listed hardware and software through its own sources (e.g., State Quantity Purchase Agreement) for the Respondent to use for the proposed solution.  There is no obligation for the State to purchase any or all the listed hardware and software. If the State purchases only a portion of any hardware and software, the unit cost will still be offered to the State.
</t>
  </si>
  <si>
    <t>Cost Summary - Base Term</t>
  </si>
  <si>
    <t xml:space="preserve">Component </t>
  </si>
  <si>
    <t>Total Cost</t>
  </si>
  <si>
    <t xml:space="preserve">Phase 0 </t>
  </si>
  <si>
    <t>Phase 1</t>
  </si>
  <si>
    <t>Phase 2</t>
  </si>
  <si>
    <t>Phase 3</t>
  </si>
  <si>
    <t>On-Going Support</t>
  </si>
  <si>
    <t>Other Costs</t>
  </si>
  <si>
    <t>Enhancements Costs</t>
  </si>
  <si>
    <t>Total Bid Amount</t>
  </si>
  <si>
    <t>Staffing Rates</t>
  </si>
  <si>
    <r>
      <t xml:space="preserve">Instructions: </t>
    </r>
    <r>
      <rPr>
        <sz val="11"/>
        <rFont val="Arial"/>
        <family val="2"/>
      </rPr>
      <t>Please fill in the cells shaded in yellow. Note that the blue cells will populate automatically. In the table below, list an hourly billable rate per position for each of the required positions. If the vendor would like to propose additional staffing positions, please enter the Position Title and hourly billable rate starting at position #7. Please ensure each individual proposed is represented on their own line item. This tab should contain all staff members necessary to complete all activities listed in the SoW. The Hourly Billable Rate should factor in all cost including the staff member's salary, benefits, and other such items necessary to complete all of the services listed in the SoW (such as but not limited to: travel, license fees, equipment, and supplies). If the Contractor will not supply a position listed in #1 - #6, please do not enter an hourly billable rate for that position.</t>
    </r>
    <r>
      <rPr>
        <b/>
        <sz val="11"/>
        <rFont val="Arial"/>
        <family val="2"/>
      </rPr>
      <t xml:space="preserve"> IDEM is aware that one staff member could fulfill more than one position title.</t>
    </r>
  </si>
  <si>
    <t>Position Title</t>
  </si>
  <si>
    <t>HOURLY Billable Rate Per Position</t>
  </si>
  <si>
    <t>Engagement Manager / Customer Success Manager</t>
  </si>
  <si>
    <t>Technical Architect</t>
  </si>
  <si>
    <t>Technical Project Manager</t>
  </si>
  <si>
    <t>Developer / Configuration Specialist</t>
  </si>
  <si>
    <t>Data Architect</t>
  </si>
  <si>
    <t>Data Integration / Migration Specialist</t>
  </si>
  <si>
    <t>Phase 0-3 and On-Going Support Costs</t>
  </si>
  <si>
    <r>
      <t xml:space="preserve">Instructions: </t>
    </r>
    <r>
      <rPr>
        <sz val="11"/>
        <rFont val="Arial"/>
        <family val="2"/>
      </rPr>
      <t>Please fill in the cells shaded in yellow. Cells shaded in grey or blue are locked and cannot be altered. Note that the blue cells will populate automatically. Position Titles and Hourly Billable Rates will populate automatically from the "Staffing Rates" tab. Fill in the yellow shaded cells to indicate the number of hours required per position for each activity or phase. If a position is not required for a certain phase or activity, then you may enter "0." Total cost per position to complete each activity or phase will be calculated automatically. All totals will also be calculated automatically. All costs for all activities and phases described in the Scope of Work must be included in the below table.</t>
    </r>
  </si>
  <si>
    <t>Phase 0 Pricing</t>
  </si>
  <si>
    <t>Phase 1 Pricing</t>
  </si>
  <si>
    <t>Phase 2 Pricing</t>
  </si>
  <si>
    <t>Phase 3 Pricing</t>
  </si>
  <si>
    <t>TOTAL: All Activities</t>
  </si>
  <si>
    <t>Total hours per position to complete phase</t>
  </si>
  <si>
    <t>Total cost per position to complete phase</t>
  </si>
  <si>
    <t>Total hours per position to complete activities</t>
  </si>
  <si>
    <t>Total cost per position to complete activities</t>
  </si>
  <si>
    <t>Total hours per position to complete all phases and activities</t>
  </si>
  <si>
    <t>Total cost per position to complete all phases and activities</t>
  </si>
  <si>
    <t>Phase Total:</t>
  </si>
  <si>
    <t>Activity Total:</t>
  </si>
  <si>
    <t>Total</t>
  </si>
  <si>
    <t>Other Costs (Hardware, Software, Licenses, etc.)</t>
  </si>
  <si>
    <t xml:space="preserve">Instructions: Please fill in the cells shaded in yellow. Note that the blue cells will populate automatically. On this tab, Respondents shall list all other costs to the State for the services in this Contract. These costs should include any licensing necessary to cover all environments, any hardware or software purchases, and any other fees or service charges. If a cost is not listed on this tab or any other tab in this Attachment D, it will not be an invoiceable cost under the Contract.  All totals will also be calculated automatically. 
Please note: The State reserves the right to procure any of the listed hardware and software through its own sources (e.g., State Quantity Purchase Agreement) for the Respondent to use for the proposed solution.  There is no obligation for the State to purchase any or all the listed hardware and software. If the State purchases only a portion of any hardware and software, the unit cost will still be offered to the State.
</t>
  </si>
  <si>
    <t>Item</t>
  </si>
  <si>
    <t>Item Description, Version, Quantities, etc.)</t>
  </si>
  <si>
    <t>Year 1 Cost (Base Contract)</t>
  </si>
  <si>
    <t>Year 2 Cost (Base Contract)</t>
  </si>
  <si>
    <t>Year 3 - 6-Month Period Cost (Base Contract)</t>
  </si>
  <si>
    <t>Optional Contract Extension Year 1 Costs</t>
  </si>
  <si>
    <t>Optional Contract Extension Year 2 Costs</t>
  </si>
  <si>
    <t>Total Cost - Base Contract</t>
  </si>
  <si>
    <t>Total Cost - Optional Contract Extension Years</t>
  </si>
  <si>
    <t>Example: License System X</t>
  </si>
  <si>
    <t>v6.0, 1 license</t>
  </si>
  <si>
    <t>Enhancements Cost</t>
  </si>
  <si>
    <t>Optional Contract Extension Year 3 Costs</t>
  </si>
  <si>
    <t xml:space="preserve"> </t>
  </si>
  <si>
    <r>
      <t xml:space="preserve">Instructions: Respondents do not need to enter any information on this sheet. For </t>
    </r>
    <r>
      <rPr>
        <sz val="11"/>
        <color rgb="FFFF0000"/>
        <rFont val="Arial"/>
        <family val="2"/>
      </rPr>
      <t>informational</t>
    </r>
    <r>
      <rPr>
        <sz val="11"/>
        <rFont val="Arial"/>
        <family val="2"/>
      </rPr>
      <t xml:space="preserve"> </t>
    </r>
    <r>
      <rPr>
        <strike/>
        <sz val="11"/>
        <rFont val="Arial"/>
        <family val="2"/>
      </rPr>
      <t>evaluation</t>
    </r>
    <r>
      <rPr>
        <sz val="11"/>
        <rFont val="Arial"/>
        <family val="2"/>
      </rPr>
      <t xml:space="preserve"> purposes, the hourly blended rate will be calculated based on the total cost and hours for the Phase 0-3 and On-Going Support work. These blended rates will be multiplied by the State's pool of hours to calculate a total estimated enhancement costs. The invoiced amounts will reflect actual hours. </t>
    </r>
  </si>
  <si>
    <r>
      <t xml:space="preserve">Blended Rate (for </t>
    </r>
    <r>
      <rPr>
        <b/>
        <sz val="11"/>
        <color rgb="FFFF0000"/>
        <rFont val="Arial"/>
        <family val="2"/>
      </rPr>
      <t>informational</t>
    </r>
    <r>
      <rPr>
        <b/>
        <sz val="11"/>
        <rFont val="Arial"/>
        <family val="2"/>
      </rPr>
      <t xml:space="preserve"> </t>
    </r>
    <r>
      <rPr>
        <b/>
        <strike/>
        <sz val="11"/>
        <rFont val="Arial"/>
        <family val="2"/>
      </rPr>
      <t>evaluation</t>
    </r>
    <r>
      <rPr>
        <b/>
        <sz val="11"/>
        <rFont val="Arial"/>
        <family val="2"/>
      </rPr>
      <t xml:space="preserve"> purposes)</t>
    </r>
  </si>
  <si>
    <r>
      <t xml:space="preserve">Estimated Hours (for </t>
    </r>
    <r>
      <rPr>
        <b/>
        <sz val="11"/>
        <color rgb="FFFF0000"/>
        <rFont val="Arial"/>
        <family val="2"/>
      </rPr>
      <t>informational</t>
    </r>
    <r>
      <rPr>
        <b/>
        <sz val="11"/>
        <rFont val="Arial"/>
        <family val="2"/>
      </rPr>
      <t xml:space="preserve"> </t>
    </r>
    <r>
      <rPr>
        <b/>
        <strike/>
        <sz val="11"/>
        <rFont val="Arial"/>
        <family val="2"/>
      </rPr>
      <t>evaluation</t>
    </r>
    <r>
      <rPr>
        <b/>
        <sz val="11"/>
        <rFont val="Arial"/>
        <family val="2"/>
      </rPr>
      <t xml:space="preserve"> purposes)</t>
    </r>
  </si>
  <si>
    <r>
      <t xml:space="preserve">Total Enhancements Cost (for </t>
    </r>
    <r>
      <rPr>
        <b/>
        <sz val="11"/>
        <color rgb="FFFF0000"/>
        <rFont val="Arial"/>
        <family val="2"/>
      </rPr>
      <t xml:space="preserve">informational </t>
    </r>
    <r>
      <rPr>
        <b/>
        <strike/>
        <sz val="11"/>
        <rFont val="Arial"/>
        <family val="2"/>
      </rPr>
      <t>evaluation</t>
    </r>
    <r>
      <rPr>
        <b/>
        <sz val="11"/>
        <rFont val="Arial"/>
        <family val="2"/>
      </rPr>
      <t xml:space="preserve"> purposes)</t>
    </r>
  </si>
  <si>
    <t>Version 4, 1 license, incorporates hosting services and SaaS</t>
  </si>
  <si>
    <t>AgileWeb Standard</t>
  </si>
  <si>
    <t>(SaaS, includes hosting, support, upgrades)</t>
  </si>
  <si>
    <t>(NOTE: formatting and locking of spreadsheet limits proper formatting, all of the above is considered one line)</t>
  </si>
  <si>
    <t>Travel Costs:</t>
  </si>
  <si>
    <t xml:space="preserve"> - Project Kickoff</t>
  </si>
  <si>
    <t>1 trip, 2 days</t>
  </si>
  <si>
    <t xml:space="preserve"> - Initial Training</t>
  </si>
  <si>
    <t>1 trip, 3 days</t>
  </si>
  <si>
    <t xml:space="preserve"> - Initial Site Installations (9 sites)</t>
  </si>
  <si>
    <t>3 trips, 4 days ea</t>
  </si>
  <si>
    <t xml:space="preserve"> - Final/Refresher Training</t>
  </si>
  <si>
    <t>(2 initial, then quarterly)</t>
  </si>
  <si>
    <t>Agilaire LLC</t>
  </si>
  <si>
    <t>Vulnerability Scans</t>
  </si>
  <si>
    <t>AirVision for 100 sites, 15 small sensors, 20 Direct Poll BAM/T640; 30 Client users; with ADVP, File Import Tool, CATS, Monitor Assessment, AgileWeb Standard</t>
  </si>
  <si>
    <t>Tool, CATS, Monitor Assessment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</si>
</sst>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
    <numFmt numFmtId="165" formatCode="_(&quot;$&quot;* #,##0_);_(&quot;$&quot;* \(#,##0\);_(&quot;$&quot;* &quot;-&quot;??_);_(@_)"/>
    <numFmt numFmtId="166" formatCode="[$-409]mmmm\ d\,\ yyyy;@"/>
  </numFmts>
  <fonts count="21" x14ac:knownFonts="1">
    <font>
      <sz val="11"/>
      <color theme="1"/>
      <name val="Calibri"/>
      <family val="2"/>
      <scheme val="minor"/>
    </font>
    <font>
      <sz val="11"/>
      <color theme="1"/>
      <name val="Calibri"/>
      <family val="2"/>
      <scheme val="minor"/>
    </font>
    <font>
      <sz val="10"/>
      <name val="Arial"/>
      <family val="2"/>
    </font>
    <font>
      <b/>
      <sz val="11"/>
      <name val="Arial"/>
      <family val="2"/>
    </font>
    <font>
      <sz val="8"/>
      <name val="Arial"/>
      <family val="2"/>
    </font>
    <font>
      <b/>
      <sz val="13"/>
      <name val="Arial"/>
      <family val="2"/>
    </font>
    <font>
      <sz val="11"/>
      <name val="Arial"/>
      <family val="2"/>
    </font>
    <font>
      <b/>
      <sz val="11"/>
      <color theme="1"/>
      <name val="Arial"/>
      <family val="2"/>
    </font>
    <font>
      <b/>
      <sz val="25"/>
      <name val="Arial"/>
      <family val="2"/>
    </font>
    <font>
      <b/>
      <sz val="20"/>
      <name val="Arial"/>
      <family val="2"/>
    </font>
    <font>
      <sz val="18"/>
      <name val="Arial"/>
      <family val="2"/>
    </font>
    <font>
      <sz val="11"/>
      <color theme="1"/>
      <name val="Arial"/>
      <family val="2"/>
    </font>
    <font>
      <sz val="8"/>
      <name val="Calibri"/>
      <family val="2"/>
      <scheme val="minor"/>
    </font>
    <font>
      <i/>
      <sz val="11"/>
      <color theme="1"/>
      <name val="Segoe UI"/>
      <family val="2"/>
    </font>
    <font>
      <i/>
      <sz val="11"/>
      <color theme="1"/>
      <name val="Arial"/>
      <family val="2"/>
    </font>
    <font>
      <i/>
      <sz val="11"/>
      <name val="Arial"/>
      <family val="2"/>
    </font>
    <font>
      <b/>
      <sz val="11"/>
      <color rgb="FFFF0000"/>
      <name val="Arial"/>
      <family val="2"/>
    </font>
    <font>
      <i/>
      <sz val="11"/>
      <color rgb="FFFF0000"/>
      <name val="Arial"/>
      <family val="2"/>
    </font>
    <font>
      <strike/>
      <sz val="11"/>
      <name val="Arial"/>
      <family val="2"/>
    </font>
    <font>
      <sz val="11"/>
      <color rgb="FFFF0000"/>
      <name val="Arial"/>
      <family val="2"/>
    </font>
    <font>
      <b/>
      <strike/>
      <sz val="11"/>
      <name val="Arial"/>
      <family val="2"/>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indexed="55"/>
        <bgColor indexed="64"/>
      </patternFill>
    </fill>
    <fill>
      <patternFill patternType="solid">
        <fgColor rgb="FFCCFF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99"/>
        <bgColor indexed="64"/>
      </patternFill>
    </fill>
    <fill>
      <patternFill patternType="solid">
        <fgColor theme="0" tint="-0.249977111117893"/>
        <bgColor indexed="64"/>
      </patternFill>
    </fill>
    <fill>
      <patternFill patternType="solid">
        <fgColor theme="0" tint="-0.2499465926084170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s>
  <cellStyleXfs count="8">
    <xf numFmtId="0" fontId="0" fillId="0" borderId="0"/>
    <xf numFmtId="44" fontId="1" fillId="0" borderId="0" applyFont="0" applyFill="0" applyBorder="0" applyAlignment="0" applyProtection="0"/>
    <xf numFmtId="9" fontId="1" fillId="0" borderId="0" applyFont="0" applyFill="0" applyBorder="0" applyAlignment="0" applyProtection="0"/>
    <xf numFmtId="0" fontId="4" fillId="0" borderId="0"/>
    <xf numFmtId="0" fontId="2" fillId="0" borderId="0"/>
    <xf numFmtId="43" fontId="1" fillId="0" borderId="0" applyFont="0" applyFill="0" applyBorder="0" applyAlignment="0" applyProtection="0"/>
    <xf numFmtId="0" fontId="2" fillId="0" borderId="0"/>
    <xf numFmtId="0" fontId="2" fillId="0" borderId="0"/>
  </cellStyleXfs>
  <cellXfs count="128">
    <xf numFmtId="0" fontId="0" fillId="0" borderId="0" xfId="0"/>
    <xf numFmtId="0" fontId="6" fillId="2" borderId="0" xfId="3" applyFont="1" applyFill="1" applyProtection="1"/>
    <xf numFmtId="0" fontId="6" fillId="2" borderId="0" xfId="0" applyFont="1" applyFill="1" applyProtection="1"/>
    <xf numFmtId="0" fontId="0" fillId="0" borderId="0" xfId="0" applyFont="1" applyProtection="1"/>
    <xf numFmtId="0" fontId="5" fillId="2" borderId="0" xfId="0" applyFont="1" applyFill="1" applyAlignment="1" applyProtection="1">
      <alignment horizontal="left"/>
    </xf>
    <xf numFmtId="0" fontId="3" fillId="2" borderId="0" xfId="0" applyFont="1" applyFill="1" applyAlignment="1" applyProtection="1">
      <alignment horizontal="left"/>
    </xf>
    <xf numFmtId="0" fontId="3" fillId="2" borderId="0" xfId="0" applyFont="1" applyFill="1" applyProtection="1"/>
    <xf numFmtId="0" fontId="3" fillId="2" borderId="0" xfId="0" applyFont="1" applyFill="1" applyBorder="1" applyAlignment="1" applyProtection="1">
      <alignment horizontal="left" vertical="center" wrapText="1"/>
    </xf>
    <xf numFmtId="0" fontId="3" fillId="2" borderId="2" xfId="0" applyFont="1" applyFill="1" applyBorder="1" applyAlignment="1" applyProtection="1">
      <alignment horizontal="right" vertical="center"/>
    </xf>
    <xf numFmtId="0" fontId="6" fillId="2" borderId="0" xfId="0" applyFont="1" applyFill="1" applyAlignment="1" applyProtection="1">
      <alignment vertical="top" wrapText="1"/>
    </xf>
    <xf numFmtId="0" fontId="3" fillId="3" borderId="4" xfId="3" applyFont="1" applyFill="1" applyBorder="1" applyAlignment="1" applyProtection="1">
      <alignment horizontal="center" vertical="center"/>
    </xf>
    <xf numFmtId="0" fontId="3" fillId="2" borderId="1" xfId="0" applyFont="1" applyFill="1" applyBorder="1" applyAlignment="1" applyProtection="1">
      <alignment horizontal="right" vertical="center" wrapText="1"/>
    </xf>
    <xf numFmtId="44" fontId="0" fillId="0" borderId="0" xfId="1" applyFont="1" applyProtection="1"/>
    <xf numFmtId="43" fontId="0" fillId="0" borderId="0" xfId="0" applyNumberFormat="1" applyFont="1" applyProtection="1"/>
    <xf numFmtId="2" fontId="3" fillId="5" borderId="7" xfId="5" applyNumberFormat="1" applyFont="1" applyFill="1" applyBorder="1" applyAlignment="1" applyProtection="1">
      <alignment horizontal="center" vertical="center"/>
    </xf>
    <xf numFmtId="44" fontId="3" fillId="5" borderId="9" xfId="1" applyFont="1" applyFill="1" applyBorder="1" applyAlignment="1" applyProtection="1">
      <alignment vertical="center"/>
    </xf>
    <xf numFmtId="2" fontId="3" fillId="5" borderId="7" xfId="1" applyNumberFormat="1" applyFont="1" applyFill="1" applyBorder="1" applyAlignment="1" applyProtection="1">
      <alignment horizontal="center" vertical="center" wrapText="1"/>
    </xf>
    <xf numFmtId="165" fontId="0" fillId="2" borderId="0" xfId="0" applyNumberFormat="1" applyFill="1" applyProtection="1">
      <protection hidden="1"/>
    </xf>
    <xf numFmtId="165" fontId="9" fillId="2" borderId="0" xfId="0" applyNumberFormat="1" applyFont="1" applyFill="1" applyProtection="1">
      <protection hidden="1"/>
    </xf>
    <xf numFmtId="0" fontId="0" fillId="2" borderId="0" xfId="0" applyFill="1"/>
    <xf numFmtId="164" fontId="6" fillId="7" borderId="4" xfId="2" applyNumberFormat="1" applyFont="1" applyFill="1" applyBorder="1" applyAlignment="1" applyProtection="1">
      <alignment horizontal="center" vertical="center" wrapText="1"/>
    </xf>
    <xf numFmtId="44" fontId="6" fillId="7" borderId="10" xfId="2" applyNumberFormat="1" applyFont="1" applyFill="1" applyBorder="1" applyAlignment="1" applyProtection="1">
      <alignment vertical="center" wrapText="1"/>
    </xf>
    <xf numFmtId="2" fontId="6" fillId="5" borderId="1" xfId="1" applyNumberFormat="1" applyFont="1" applyFill="1" applyBorder="1" applyAlignment="1" applyProtection="1">
      <alignment horizontal="center" vertical="center" wrapText="1"/>
    </xf>
    <xf numFmtId="39" fontId="6" fillId="4" borderId="1" xfId="2" applyNumberFormat="1" applyFont="1" applyFill="1" applyBorder="1" applyAlignment="1" applyProtection="1">
      <alignment horizontal="center" vertical="center" wrapText="1"/>
      <protection locked="0"/>
    </xf>
    <xf numFmtId="0" fontId="6" fillId="9" borderId="0" xfId="0" applyFont="1" applyFill="1" applyProtection="1"/>
    <xf numFmtId="0" fontId="0" fillId="9" borderId="0" xfId="0" applyFont="1" applyFill="1" applyProtection="1"/>
    <xf numFmtId="39" fontId="6" fillId="10" borderId="1" xfId="2" applyNumberFormat="1" applyFont="1" applyFill="1" applyBorder="1" applyAlignment="1" applyProtection="1">
      <alignment horizontal="left" vertical="center" wrapText="1"/>
      <protection locked="0"/>
    </xf>
    <xf numFmtId="44" fontId="6" fillId="4" borderId="1" xfId="1" applyFont="1" applyFill="1" applyBorder="1" applyAlignment="1" applyProtection="1">
      <alignment horizontal="left" vertical="center" wrapText="1"/>
      <protection locked="0"/>
    </xf>
    <xf numFmtId="0" fontId="0" fillId="0" borderId="0" xfId="0" applyFont="1" applyAlignment="1" applyProtection="1">
      <alignment wrapText="1"/>
    </xf>
    <xf numFmtId="0" fontId="3" fillId="2" borderId="0" xfId="0" applyFont="1" applyFill="1"/>
    <xf numFmtId="44" fontId="6" fillId="5" borderId="11" xfId="1" applyFont="1" applyFill="1" applyBorder="1" applyAlignment="1" applyProtection="1">
      <alignment vertical="center" wrapText="1"/>
    </xf>
    <xf numFmtId="44" fontId="3" fillId="5" borderId="9" xfId="1" applyFont="1" applyFill="1" applyBorder="1" applyAlignment="1" applyProtection="1">
      <alignment vertical="center" wrapText="1"/>
    </xf>
    <xf numFmtId="0" fontId="0" fillId="2" borderId="0" xfId="0" applyFont="1" applyFill="1"/>
    <xf numFmtId="0" fontId="3" fillId="8" borderId="1" xfId="0" applyFont="1" applyFill="1" applyBorder="1" applyAlignment="1">
      <alignment horizontal="center" vertical="center"/>
    </xf>
    <xf numFmtId="0" fontId="6" fillId="0" borderId="8" xfId="0" applyFont="1" applyBorder="1"/>
    <xf numFmtId="0" fontId="3" fillId="8" borderId="20" xfId="0" applyFont="1" applyFill="1" applyBorder="1"/>
    <xf numFmtId="44" fontId="3" fillId="8" borderId="20" xfId="1" applyFont="1" applyFill="1" applyBorder="1" applyProtection="1"/>
    <xf numFmtId="0" fontId="3" fillId="0" borderId="15" xfId="6" applyFont="1" applyBorder="1" applyAlignment="1">
      <alignment horizontal="center" vertical="center" wrapText="1"/>
    </xf>
    <xf numFmtId="44" fontId="6" fillId="7" borderId="16" xfId="1" applyFont="1" applyFill="1" applyBorder="1" applyAlignment="1" applyProtection="1">
      <alignment vertical="center"/>
    </xf>
    <xf numFmtId="0" fontId="3" fillId="0" borderId="10" xfId="6" applyFont="1" applyBorder="1" applyAlignment="1">
      <alignment horizontal="center" vertical="center" wrapText="1"/>
    </xf>
    <xf numFmtId="3" fontId="6" fillId="0" borderId="11" xfId="1" applyNumberFormat="1" applyFont="1" applyFill="1" applyBorder="1" applyAlignment="1" applyProtection="1">
      <alignment horizontal="center" vertical="center"/>
    </xf>
    <xf numFmtId="0" fontId="3" fillId="0" borderId="17" xfId="6" applyFont="1" applyBorder="1" applyAlignment="1">
      <alignment horizontal="center" vertical="center" wrapText="1"/>
    </xf>
    <xf numFmtId="44" fontId="6" fillId="7" borderId="18" xfId="1" applyFont="1" applyFill="1" applyBorder="1" applyAlignment="1" applyProtection="1">
      <alignment vertical="center"/>
    </xf>
    <xf numFmtId="0" fontId="0" fillId="9" borderId="0" xfId="0" applyFont="1" applyFill="1" applyAlignment="1" applyProtection="1">
      <alignment wrapText="1"/>
    </xf>
    <xf numFmtId="0" fontId="6" fillId="9" borderId="0" xfId="0" applyFont="1" applyFill="1" applyAlignment="1" applyProtection="1">
      <alignment wrapText="1"/>
    </xf>
    <xf numFmtId="0" fontId="6" fillId="0" borderId="19" xfId="0" applyFont="1" applyBorder="1"/>
    <xf numFmtId="44" fontId="11" fillId="7" borderId="19" xfId="1" applyFont="1" applyFill="1" applyBorder="1" applyProtection="1"/>
    <xf numFmtId="0" fontId="6" fillId="0" borderId="19" xfId="0" applyNumberFormat="1" applyFont="1" applyBorder="1"/>
    <xf numFmtId="39" fontId="6" fillId="9" borderId="1" xfId="2" applyNumberFormat="1" applyFont="1" applyFill="1" applyBorder="1" applyAlignment="1" applyProtection="1">
      <alignment horizontal="left" vertical="center" wrapText="1"/>
    </xf>
    <xf numFmtId="0" fontId="0" fillId="0" borderId="0" xfId="0" applyProtection="1"/>
    <xf numFmtId="0" fontId="6" fillId="0" borderId="0" xfId="0" applyFont="1" applyAlignment="1" applyProtection="1">
      <alignment horizontal="center"/>
    </xf>
    <xf numFmtId="0" fontId="7" fillId="0" borderId="0" xfId="0" applyFont="1" applyAlignment="1" applyProtection="1">
      <alignment horizontal="left" vertical="center" wrapText="1"/>
    </xf>
    <xf numFmtId="0" fontId="6" fillId="2" borderId="0" xfId="0" applyFont="1" applyFill="1" applyAlignment="1" applyProtection="1">
      <alignment vertical="center"/>
    </xf>
    <xf numFmtId="0" fontId="0" fillId="0" borderId="0" xfId="0" applyAlignment="1" applyProtection="1">
      <alignment vertical="center"/>
    </xf>
    <xf numFmtId="0" fontId="3" fillId="3" borderId="10" xfId="0" applyFont="1" applyFill="1" applyBorder="1" applyAlignment="1" applyProtection="1">
      <alignment horizontal="center" vertical="center" wrapText="1"/>
    </xf>
    <xf numFmtId="0" fontId="3" fillId="3" borderId="11" xfId="3" applyFont="1" applyFill="1" applyBorder="1" applyAlignment="1" applyProtection="1">
      <alignment horizontal="center" vertical="center" wrapText="1"/>
    </xf>
    <xf numFmtId="0" fontId="3" fillId="2" borderId="1" xfId="0" applyFont="1" applyFill="1" applyBorder="1" applyAlignment="1" applyProtection="1">
      <alignment vertical="center" wrapText="1"/>
    </xf>
    <xf numFmtId="0" fontId="3" fillId="2" borderId="0" xfId="0" applyFont="1" applyFill="1" applyAlignment="1" applyProtection="1">
      <alignment vertical="center" wrapText="1"/>
    </xf>
    <xf numFmtId="0" fontId="6" fillId="2" borderId="0" xfId="0" applyFont="1" applyFill="1" applyAlignment="1" applyProtection="1">
      <alignment horizontal="right" vertical="center" wrapText="1"/>
    </xf>
    <xf numFmtId="0" fontId="3" fillId="6" borderId="6" xfId="0" applyFont="1" applyFill="1" applyBorder="1" applyAlignment="1" applyProtection="1">
      <alignment horizontal="center" vertical="center" wrapText="1"/>
    </xf>
    <xf numFmtId="44" fontId="0" fillId="0" borderId="0" xfId="0" applyNumberFormat="1" applyProtection="1"/>
    <xf numFmtId="44" fontId="11" fillId="7" borderId="8" xfId="1" applyFont="1" applyFill="1" applyBorder="1" applyProtection="1"/>
    <xf numFmtId="0" fontId="13" fillId="0" borderId="0" xfId="0" applyFont="1" applyAlignment="1">
      <alignment vertical="center" wrapText="1"/>
    </xf>
    <xf numFmtId="0" fontId="6" fillId="0" borderId="0" xfId="0" applyFont="1" applyFill="1" applyBorder="1" applyProtection="1"/>
    <xf numFmtId="0" fontId="3" fillId="3" borderId="1" xfId="0" applyFont="1" applyFill="1" applyBorder="1" applyAlignment="1" applyProtection="1">
      <alignment horizontal="center" vertical="center" wrapText="1"/>
    </xf>
    <xf numFmtId="0" fontId="7" fillId="11" borderId="15" xfId="0" applyFont="1" applyFill="1" applyBorder="1" applyAlignment="1">
      <alignment horizontal="center" vertical="center"/>
    </xf>
    <xf numFmtId="0" fontId="7" fillId="11" borderId="16" xfId="0" applyFont="1" applyFill="1" applyBorder="1" applyAlignment="1">
      <alignment horizontal="center" vertical="center" wrapText="1"/>
    </xf>
    <xf numFmtId="0" fontId="3" fillId="12" borderId="15" xfId="0" applyFont="1" applyFill="1" applyBorder="1" applyAlignment="1" applyProtection="1">
      <alignment horizontal="center" vertical="center" wrapText="1"/>
      <protection hidden="1"/>
    </xf>
    <xf numFmtId="0" fontId="3" fillId="12" borderId="21" xfId="0" applyFont="1" applyFill="1" applyBorder="1" applyAlignment="1" applyProtection="1">
      <alignment horizontal="center" vertical="center" wrapText="1"/>
      <protection hidden="1"/>
    </xf>
    <xf numFmtId="0" fontId="3" fillId="12" borderId="16" xfId="0" applyFont="1" applyFill="1" applyBorder="1" applyAlignment="1" applyProtection="1">
      <alignment horizontal="center" vertical="center" wrapText="1"/>
      <protection hidden="1"/>
    </xf>
    <xf numFmtId="0" fontId="14" fillId="11" borderId="10" xfId="0" applyFont="1" applyFill="1" applyBorder="1" applyAlignment="1">
      <alignment horizontal="center" vertical="center"/>
    </xf>
    <xf numFmtId="44" fontId="14" fillId="11" borderId="11" xfId="1" applyFont="1" applyFill="1" applyBorder="1" applyAlignment="1">
      <alignment horizontal="center" vertical="center"/>
    </xf>
    <xf numFmtId="44" fontId="15" fillId="12" borderId="10" xfId="1" applyFont="1" applyFill="1" applyBorder="1" applyAlignment="1" applyProtection="1">
      <alignment horizontal="center" vertical="center" wrapText="1"/>
      <protection hidden="1"/>
    </xf>
    <xf numFmtId="44" fontId="15" fillId="12" borderId="1" xfId="1" applyFont="1" applyFill="1" applyBorder="1" applyAlignment="1" applyProtection="1">
      <alignment horizontal="center" vertical="center" wrapText="1"/>
      <protection hidden="1"/>
    </xf>
    <xf numFmtId="44" fontId="15" fillId="12" borderId="11" xfId="1" applyFont="1" applyFill="1" applyBorder="1" applyAlignment="1" applyProtection="1">
      <alignment horizontal="center" vertical="center" wrapText="1"/>
      <protection hidden="1"/>
    </xf>
    <xf numFmtId="0" fontId="6" fillId="4" borderId="10" xfId="5" applyNumberFormat="1" applyFont="1" applyFill="1" applyBorder="1" applyAlignment="1" applyProtection="1">
      <alignment horizontal="left" vertical="center" wrapText="1"/>
      <protection locked="0" hidden="1"/>
    </xf>
    <xf numFmtId="0" fontId="6" fillId="4" borderId="11" xfId="1" applyNumberFormat="1" applyFont="1" applyFill="1" applyBorder="1" applyAlignment="1" applyProtection="1">
      <alignment horizontal="left" vertical="center" wrapText="1"/>
      <protection locked="0" hidden="1"/>
    </xf>
    <xf numFmtId="44" fontId="6" fillId="4" borderId="22" xfId="1" applyFont="1" applyFill="1" applyBorder="1" applyAlignment="1" applyProtection="1">
      <alignment horizontal="left" vertical="center" wrapText="1"/>
      <protection locked="0" hidden="1"/>
    </xf>
    <xf numFmtId="44" fontId="6" fillId="4" borderId="1" xfId="1" applyFont="1" applyFill="1" applyBorder="1" applyAlignment="1" applyProtection="1">
      <alignment horizontal="left" vertical="center" wrapText="1"/>
      <protection locked="0" hidden="1"/>
    </xf>
    <xf numFmtId="44" fontId="6" fillId="4" borderId="3" xfId="1" applyFont="1" applyFill="1" applyBorder="1" applyAlignment="1" applyProtection="1">
      <alignment horizontal="left" vertical="center" wrapText="1"/>
      <protection locked="0" hidden="1"/>
    </xf>
    <xf numFmtId="44" fontId="6" fillId="4" borderId="10" xfId="1" applyFont="1" applyFill="1" applyBorder="1" applyAlignment="1" applyProtection="1">
      <alignment horizontal="left" vertical="center" wrapText="1"/>
      <protection locked="0" hidden="1"/>
    </xf>
    <xf numFmtId="44" fontId="11" fillId="7" borderId="10" xfId="1" applyFont="1" applyFill="1" applyBorder="1" applyProtection="1"/>
    <xf numFmtId="44" fontId="11" fillId="7" borderId="11" xfId="1" applyFont="1" applyFill="1" applyBorder="1" applyProtection="1"/>
    <xf numFmtId="44" fontId="11" fillId="7" borderId="6" xfId="1" applyFont="1" applyFill="1" applyBorder="1" applyProtection="1"/>
    <xf numFmtId="44" fontId="6" fillId="4" borderId="5" xfId="1" applyFont="1" applyFill="1" applyBorder="1" applyAlignment="1" applyProtection="1">
      <alignment horizontal="left" vertical="center" wrapText="1"/>
      <protection locked="0" hidden="1"/>
    </xf>
    <xf numFmtId="0" fontId="16" fillId="12" borderId="16" xfId="0" applyFont="1" applyFill="1" applyBorder="1" applyAlignment="1" applyProtection="1">
      <alignment horizontal="center" vertical="center" wrapText="1"/>
      <protection hidden="1"/>
    </xf>
    <xf numFmtId="44" fontId="17" fillId="12" borderId="11" xfId="1" applyFont="1" applyFill="1" applyBorder="1" applyAlignment="1" applyProtection="1">
      <alignment horizontal="center" vertical="center" wrapText="1"/>
      <protection hidden="1"/>
    </xf>
    <xf numFmtId="44" fontId="11" fillId="4" borderId="11" xfId="1" applyFont="1" applyFill="1" applyBorder="1" applyAlignment="1" applyProtection="1">
      <alignment horizontal="left" vertical="center" wrapText="1"/>
      <protection locked="0" hidden="1"/>
    </xf>
    <xf numFmtId="44" fontId="6" fillId="4" borderId="11" xfId="1" applyFont="1" applyFill="1" applyBorder="1" applyAlignment="1" applyProtection="1">
      <alignment horizontal="left" vertical="center" wrapText="1"/>
      <protection locked="0" hidden="1"/>
    </xf>
    <xf numFmtId="166" fontId="2" fillId="0" borderId="0" xfId="0" applyNumberFormat="1" applyFont="1" applyAlignment="1" applyProtection="1">
      <alignment horizontal="center"/>
      <protection hidden="1"/>
    </xf>
    <xf numFmtId="165" fontId="8" fillId="2" borderId="0" xfId="0" applyNumberFormat="1" applyFont="1" applyFill="1" applyAlignment="1" applyProtection="1">
      <alignment horizontal="center" wrapText="1"/>
      <protection hidden="1"/>
    </xf>
    <xf numFmtId="165" fontId="8" fillId="2" borderId="0" xfId="0" applyNumberFormat="1" applyFont="1" applyFill="1" applyAlignment="1" applyProtection="1">
      <alignment horizontal="center"/>
      <protection hidden="1"/>
    </xf>
    <xf numFmtId="165" fontId="10" fillId="2" borderId="0" xfId="0" applyNumberFormat="1" applyFont="1" applyFill="1" applyAlignment="1" applyProtection="1">
      <alignment horizontal="center"/>
      <protection hidden="1"/>
    </xf>
    <xf numFmtId="0" fontId="3" fillId="10" borderId="4" xfId="0" applyNumberFormat="1" applyFont="1" applyFill="1" applyBorder="1" applyAlignment="1" applyProtection="1">
      <alignment horizontal="center" vertical="center" wrapText="1"/>
      <protection locked="0"/>
    </xf>
    <xf numFmtId="0" fontId="3" fillId="10" borderId="5" xfId="0" applyNumberFormat="1" applyFont="1" applyFill="1" applyBorder="1" applyAlignment="1" applyProtection="1">
      <alignment horizontal="center" vertical="center" wrapText="1"/>
      <protection locked="0"/>
    </xf>
    <xf numFmtId="0" fontId="3" fillId="10" borderId="3" xfId="0" applyNumberFormat="1"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xf>
    <xf numFmtId="0" fontId="3" fillId="3" borderId="5" xfId="0" applyFont="1" applyFill="1" applyBorder="1" applyAlignment="1" applyProtection="1">
      <alignment horizontal="center" vertical="center"/>
    </xf>
    <xf numFmtId="0" fontId="3" fillId="3" borderId="3" xfId="0" applyFont="1" applyFill="1" applyBorder="1" applyAlignment="1" applyProtection="1">
      <alignment horizontal="center" vertical="center"/>
    </xf>
    <xf numFmtId="0" fontId="6" fillId="2" borderId="4" xfId="0"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3" xfId="0" applyFont="1" applyFill="1" applyBorder="1" applyAlignment="1">
      <alignment horizontal="left" vertical="top" wrapText="1"/>
    </xf>
    <xf numFmtId="0" fontId="0" fillId="9" borderId="0" xfId="0" applyFont="1" applyFill="1" applyAlignment="1" applyProtection="1">
      <alignment horizontal="center" wrapText="1"/>
    </xf>
    <xf numFmtId="0" fontId="3" fillId="2" borderId="4" xfId="0" applyFont="1" applyFill="1" applyBorder="1" applyAlignment="1" applyProtection="1">
      <alignment horizontal="left" vertical="center" wrapText="1"/>
    </xf>
    <xf numFmtId="0" fontId="3" fillId="2" borderId="5" xfId="0" applyFont="1" applyFill="1" applyBorder="1" applyAlignment="1" applyProtection="1">
      <alignment horizontal="left" vertical="center" wrapText="1"/>
    </xf>
    <xf numFmtId="0" fontId="3" fillId="2" borderId="3" xfId="0" applyFont="1" applyFill="1" applyBorder="1" applyAlignment="1" applyProtection="1">
      <alignment horizontal="left" vertical="center" wrapText="1"/>
    </xf>
    <xf numFmtId="0" fontId="3" fillId="7" borderId="4" xfId="0" applyNumberFormat="1" applyFont="1" applyFill="1" applyBorder="1" applyAlignment="1" applyProtection="1">
      <alignment horizontal="center" vertical="center" wrapText="1"/>
    </xf>
    <xf numFmtId="0" fontId="3" fillId="7" borderId="5" xfId="0" applyNumberFormat="1" applyFont="1" applyFill="1" applyBorder="1" applyAlignment="1" applyProtection="1">
      <alignment horizontal="center" vertical="center" wrapText="1"/>
    </xf>
    <xf numFmtId="0" fontId="3" fillId="7" borderId="3" xfId="0" applyNumberFormat="1"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3" fillId="3" borderId="13" xfId="0" applyFont="1" applyFill="1" applyBorder="1" applyAlignment="1" applyProtection="1">
      <alignment vertical="center"/>
    </xf>
    <xf numFmtId="0" fontId="3" fillId="3" borderId="14" xfId="0" applyFont="1" applyFill="1" applyBorder="1" applyAlignment="1" applyProtection="1">
      <alignment vertical="center"/>
    </xf>
    <xf numFmtId="0" fontId="3" fillId="2" borderId="0" xfId="0" applyFont="1" applyFill="1" applyAlignment="1" applyProtection="1">
      <alignment horizontal="right" vertical="center" wrapText="1"/>
    </xf>
    <xf numFmtId="0" fontId="3" fillId="2" borderId="2" xfId="0" applyFont="1" applyFill="1" applyBorder="1" applyAlignment="1" applyProtection="1">
      <alignment horizontal="right" vertical="center" wrapText="1"/>
    </xf>
    <xf numFmtId="0" fontId="3" fillId="7"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xf>
    <xf numFmtId="0" fontId="3" fillId="2" borderId="4" xfId="0" applyFont="1" applyFill="1" applyBorder="1" applyAlignment="1" applyProtection="1">
      <alignment horizontal="left" vertical="top" wrapText="1"/>
    </xf>
    <xf numFmtId="0" fontId="3" fillId="2" borderId="5" xfId="0" applyFont="1" applyFill="1" applyBorder="1" applyAlignment="1" applyProtection="1">
      <alignment horizontal="left" vertical="top" wrapText="1"/>
    </xf>
    <xf numFmtId="0" fontId="3" fillId="2" borderId="3" xfId="0" applyFont="1" applyFill="1" applyBorder="1" applyAlignment="1" applyProtection="1">
      <alignment horizontal="left" vertical="top" wrapText="1"/>
    </xf>
    <xf numFmtId="0" fontId="7" fillId="11" borderId="17" xfId="0" applyFont="1" applyFill="1" applyBorder="1" applyAlignment="1">
      <alignment horizontal="center"/>
    </xf>
    <xf numFmtId="0" fontId="7" fillId="11" borderId="18" xfId="0" applyFont="1" applyFill="1" applyBorder="1" applyAlignment="1">
      <alignment horizontal="center"/>
    </xf>
    <xf numFmtId="0" fontId="6" fillId="2" borderId="4" xfId="0" applyFont="1" applyFill="1" applyBorder="1" applyAlignment="1" applyProtection="1">
      <alignment horizontal="left" vertical="top" wrapText="1"/>
    </xf>
    <xf numFmtId="0" fontId="6" fillId="2" borderId="5" xfId="0" applyFont="1" applyFill="1" applyBorder="1" applyAlignment="1" applyProtection="1">
      <alignment horizontal="left" vertical="top" wrapText="1"/>
    </xf>
    <xf numFmtId="0" fontId="6" fillId="2" borderId="3" xfId="0" applyFont="1" applyFill="1" applyBorder="1" applyAlignment="1" applyProtection="1">
      <alignment horizontal="left" vertical="top" wrapText="1"/>
    </xf>
    <xf numFmtId="0" fontId="6" fillId="2" borderId="4" xfId="7" applyFont="1" applyFill="1" applyBorder="1" applyAlignment="1">
      <alignment vertical="top" wrapText="1"/>
    </xf>
    <xf numFmtId="0" fontId="6" fillId="2" borderId="5" xfId="7" applyFont="1" applyFill="1" applyBorder="1" applyAlignment="1">
      <alignment vertical="top" wrapText="1"/>
    </xf>
    <xf numFmtId="0" fontId="6" fillId="2" borderId="3" xfId="7" applyFont="1" applyFill="1" applyBorder="1" applyAlignment="1">
      <alignment vertical="top" wrapText="1"/>
    </xf>
    <xf numFmtId="49" fontId="2" fillId="2" borderId="0" xfId="7" applyNumberFormat="1" applyFill="1" applyBorder="1" applyAlignment="1">
      <alignment horizontal="left" vertical="top" wrapText="1"/>
    </xf>
  </cellXfs>
  <cellStyles count="8">
    <cellStyle name="Comma" xfId="5" builtinId="3"/>
    <cellStyle name="Currency" xfId="1" builtinId="4"/>
    <cellStyle name="Normal" xfId="0" builtinId="0"/>
    <cellStyle name="Normal 2" xfId="4" xr:uid="{00000000-0005-0000-0000-000003000000}"/>
    <cellStyle name="Normal 2 2" xfId="7" xr:uid="{00000000-0005-0000-0000-000004000000}"/>
    <cellStyle name="Normal 3" xfId="6" xr:uid="{00000000-0005-0000-0000-000005000000}"/>
    <cellStyle name="Normal_Appendix A--Temps RFP Appendix" xfId="3" xr:uid="{00000000-0005-0000-0000-000006000000}"/>
    <cellStyle name="Percent" xfId="2" builtinId="5"/>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0</xdr:colOff>
      <xdr:row>6</xdr:row>
      <xdr:rowOff>0</xdr:rowOff>
    </xdr:from>
    <xdr:ext cx="76200" cy="555625"/>
    <xdr:sp macro="" textlink="">
      <xdr:nvSpPr>
        <xdr:cNvPr id="2" name="Text Box 7">
          <a:extLst>
            <a:ext uri="{FF2B5EF4-FFF2-40B4-BE49-F238E27FC236}">
              <a16:creationId xmlns:a16="http://schemas.microsoft.com/office/drawing/2014/main" id="{4F90202B-83C8-4C12-98EC-9CCEAE67D0E9}"/>
            </a:ext>
          </a:extLst>
        </xdr:cNvPr>
        <xdr:cNvSpPr txBox="1">
          <a:spLocks noChangeArrowheads="1"/>
        </xdr:cNvSpPr>
      </xdr:nvSpPr>
      <xdr:spPr bwMode="auto">
        <a:xfrm>
          <a:off x="7505700" y="5553075"/>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3" name="Text Box 7">
          <a:extLst>
            <a:ext uri="{FF2B5EF4-FFF2-40B4-BE49-F238E27FC236}">
              <a16:creationId xmlns:a16="http://schemas.microsoft.com/office/drawing/2014/main" id="{BC11C709-AF21-47B5-9641-8B2EAFDE29F0}"/>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4" name="Text Box 7">
          <a:extLst>
            <a:ext uri="{FF2B5EF4-FFF2-40B4-BE49-F238E27FC236}">
              <a16:creationId xmlns:a16="http://schemas.microsoft.com/office/drawing/2014/main" id="{370C458E-525F-4F23-8B4F-39418964C987}"/>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5" name="Text Box 7">
          <a:extLst>
            <a:ext uri="{FF2B5EF4-FFF2-40B4-BE49-F238E27FC236}">
              <a16:creationId xmlns:a16="http://schemas.microsoft.com/office/drawing/2014/main" id="{44CB43B5-44B1-45E8-B0F0-B542124A8851}"/>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6" name="Text Box 7">
          <a:extLst>
            <a:ext uri="{FF2B5EF4-FFF2-40B4-BE49-F238E27FC236}">
              <a16:creationId xmlns:a16="http://schemas.microsoft.com/office/drawing/2014/main" id="{ED0904AA-7EB6-45D5-83F2-897775C62AEF}"/>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5</xdr:col>
      <xdr:colOff>0</xdr:colOff>
      <xdr:row>6</xdr:row>
      <xdr:rowOff>0</xdr:rowOff>
    </xdr:from>
    <xdr:ext cx="76200" cy="555625"/>
    <xdr:sp macro="" textlink="">
      <xdr:nvSpPr>
        <xdr:cNvPr id="7" name="Text Box 7">
          <a:extLst>
            <a:ext uri="{FF2B5EF4-FFF2-40B4-BE49-F238E27FC236}">
              <a16:creationId xmlns:a16="http://schemas.microsoft.com/office/drawing/2014/main" id="{555F587F-3A71-4116-B223-EC650F6D5B79}"/>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5</xdr:col>
      <xdr:colOff>0</xdr:colOff>
      <xdr:row>6</xdr:row>
      <xdr:rowOff>0</xdr:rowOff>
    </xdr:from>
    <xdr:ext cx="76200" cy="555625"/>
    <xdr:sp macro="" textlink="">
      <xdr:nvSpPr>
        <xdr:cNvPr id="8" name="Text Box 7">
          <a:extLst>
            <a:ext uri="{FF2B5EF4-FFF2-40B4-BE49-F238E27FC236}">
              <a16:creationId xmlns:a16="http://schemas.microsoft.com/office/drawing/2014/main" id="{9C8B49E5-2A42-48F5-A84F-C98E6271BBA8}"/>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9" name="Text Box 7">
          <a:extLst>
            <a:ext uri="{FF2B5EF4-FFF2-40B4-BE49-F238E27FC236}">
              <a16:creationId xmlns:a16="http://schemas.microsoft.com/office/drawing/2014/main" id="{ADD189B3-A549-4D6B-9404-420E55678218}"/>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10" name="Text Box 7">
          <a:extLst>
            <a:ext uri="{FF2B5EF4-FFF2-40B4-BE49-F238E27FC236}">
              <a16:creationId xmlns:a16="http://schemas.microsoft.com/office/drawing/2014/main" id="{49B6FABE-B54F-4A3D-8E67-74DE87B10392}"/>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11" name="Text Box 7">
          <a:extLst>
            <a:ext uri="{FF2B5EF4-FFF2-40B4-BE49-F238E27FC236}">
              <a16:creationId xmlns:a16="http://schemas.microsoft.com/office/drawing/2014/main" id="{9F1A92B7-0838-4DEF-B670-0C1BE0FF6C4A}"/>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12" name="Text Box 7">
          <a:extLst>
            <a:ext uri="{FF2B5EF4-FFF2-40B4-BE49-F238E27FC236}">
              <a16:creationId xmlns:a16="http://schemas.microsoft.com/office/drawing/2014/main" id="{C74FD65C-1C45-4567-ABF3-763B6970E69C}"/>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13" name="Text Box 7">
          <a:extLst>
            <a:ext uri="{FF2B5EF4-FFF2-40B4-BE49-F238E27FC236}">
              <a16:creationId xmlns:a16="http://schemas.microsoft.com/office/drawing/2014/main" id="{A51B89FB-9658-4576-BBCE-B233F56A5D2D}"/>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14" name="Text Box 7">
          <a:extLst>
            <a:ext uri="{FF2B5EF4-FFF2-40B4-BE49-F238E27FC236}">
              <a16:creationId xmlns:a16="http://schemas.microsoft.com/office/drawing/2014/main" id="{778ED813-D3C4-4348-BD66-B8ED1184C3E4}"/>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15" name="Text Box 7">
          <a:extLst>
            <a:ext uri="{FF2B5EF4-FFF2-40B4-BE49-F238E27FC236}">
              <a16:creationId xmlns:a16="http://schemas.microsoft.com/office/drawing/2014/main" id="{9CA13FBD-C2B0-4EA6-ADD4-4840D3F28D57}"/>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16" name="Text Box 7">
          <a:extLst>
            <a:ext uri="{FF2B5EF4-FFF2-40B4-BE49-F238E27FC236}">
              <a16:creationId xmlns:a16="http://schemas.microsoft.com/office/drawing/2014/main" id="{FDADA328-1019-4949-8F3C-0A28FF303084}"/>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3</xdr:col>
      <xdr:colOff>0</xdr:colOff>
      <xdr:row>24</xdr:row>
      <xdr:rowOff>0</xdr:rowOff>
    </xdr:from>
    <xdr:ext cx="76200" cy="555625"/>
    <xdr:sp macro="" textlink="">
      <xdr:nvSpPr>
        <xdr:cNvPr id="17" name="Text Box 7">
          <a:extLst>
            <a:ext uri="{FF2B5EF4-FFF2-40B4-BE49-F238E27FC236}">
              <a16:creationId xmlns:a16="http://schemas.microsoft.com/office/drawing/2014/main" id="{E5356B1E-5ADD-49EC-A3DA-2F117A533E37}"/>
            </a:ext>
          </a:extLst>
        </xdr:cNvPr>
        <xdr:cNvSpPr txBox="1">
          <a:spLocks noChangeArrowheads="1"/>
        </xdr:cNvSpPr>
      </xdr:nvSpPr>
      <xdr:spPr bwMode="auto">
        <a:xfrm>
          <a:off x="5143500" y="9944100"/>
          <a:ext cx="76200" cy="555625"/>
        </a:xfrm>
        <a:prstGeom prst="rect">
          <a:avLst/>
        </a:prstGeom>
        <a:noFill/>
        <a:ln w="9525">
          <a:noFill/>
          <a:miter lim="800000"/>
          <a:headEnd/>
          <a:tailEnd/>
        </a:ln>
      </xdr:spPr>
    </xdr:sp>
    <xdr:clientData/>
  </xdr:oneCellAnchor>
  <xdr:oneCellAnchor>
    <xdr:from>
      <xdr:col>3</xdr:col>
      <xdr:colOff>0</xdr:colOff>
      <xdr:row>24</xdr:row>
      <xdr:rowOff>0</xdr:rowOff>
    </xdr:from>
    <xdr:ext cx="76200" cy="555625"/>
    <xdr:sp macro="" textlink="">
      <xdr:nvSpPr>
        <xdr:cNvPr id="18" name="Text Box 7">
          <a:extLst>
            <a:ext uri="{FF2B5EF4-FFF2-40B4-BE49-F238E27FC236}">
              <a16:creationId xmlns:a16="http://schemas.microsoft.com/office/drawing/2014/main" id="{4A47629F-00D4-434E-9203-A1E08B5541FB}"/>
            </a:ext>
          </a:extLst>
        </xdr:cNvPr>
        <xdr:cNvSpPr txBox="1">
          <a:spLocks noChangeArrowheads="1"/>
        </xdr:cNvSpPr>
      </xdr:nvSpPr>
      <xdr:spPr bwMode="auto">
        <a:xfrm>
          <a:off x="5143500" y="9944100"/>
          <a:ext cx="76200" cy="555625"/>
        </a:xfrm>
        <a:prstGeom prst="rect">
          <a:avLst/>
        </a:prstGeom>
        <a:noFill/>
        <a:ln w="9525">
          <a:noFill/>
          <a:miter lim="800000"/>
          <a:headEnd/>
          <a:tailEnd/>
        </a:ln>
      </xdr:spPr>
    </xdr:sp>
    <xdr:clientData/>
  </xdr:oneCellAnchor>
  <xdr:oneCellAnchor>
    <xdr:from>
      <xdr:col>4</xdr:col>
      <xdr:colOff>0</xdr:colOff>
      <xdr:row>24</xdr:row>
      <xdr:rowOff>0</xdr:rowOff>
    </xdr:from>
    <xdr:ext cx="76200" cy="555625"/>
    <xdr:sp macro="" textlink="">
      <xdr:nvSpPr>
        <xdr:cNvPr id="19" name="Text Box 7">
          <a:extLst>
            <a:ext uri="{FF2B5EF4-FFF2-40B4-BE49-F238E27FC236}">
              <a16:creationId xmlns:a16="http://schemas.microsoft.com/office/drawing/2014/main" id="{E8BE574B-4199-49E1-AD83-6B620E0E9343}"/>
            </a:ext>
          </a:extLst>
        </xdr:cNvPr>
        <xdr:cNvSpPr txBox="1">
          <a:spLocks noChangeArrowheads="1"/>
        </xdr:cNvSpPr>
      </xdr:nvSpPr>
      <xdr:spPr bwMode="auto">
        <a:xfrm>
          <a:off x="6324600" y="9944100"/>
          <a:ext cx="76200" cy="555625"/>
        </a:xfrm>
        <a:prstGeom prst="rect">
          <a:avLst/>
        </a:prstGeom>
        <a:noFill/>
        <a:ln w="9525">
          <a:noFill/>
          <a:miter lim="800000"/>
          <a:headEnd/>
          <a:tailEnd/>
        </a:ln>
      </xdr:spPr>
    </xdr:sp>
    <xdr:clientData/>
  </xdr:oneCellAnchor>
  <xdr:oneCellAnchor>
    <xdr:from>
      <xdr:col>4</xdr:col>
      <xdr:colOff>0</xdr:colOff>
      <xdr:row>24</xdr:row>
      <xdr:rowOff>0</xdr:rowOff>
    </xdr:from>
    <xdr:ext cx="76200" cy="555625"/>
    <xdr:sp macro="" textlink="">
      <xdr:nvSpPr>
        <xdr:cNvPr id="20" name="Text Box 7">
          <a:extLst>
            <a:ext uri="{FF2B5EF4-FFF2-40B4-BE49-F238E27FC236}">
              <a16:creationId xmlns:a16="http://schemas.microsoft.com/office/drawing/2014/main" id="{833DDF0A-8269-48A6-9A4D-CB553D268EDB}"/>
            </a:ext>
          </a:extLst>
        </xdr:cNvPr>
        <xdr:cNvSpPr txBox="1">
          <a:spLocks noChangeArrowheads="1"/>
        </xdr:cNvSpPr>
      </xdr:nvSpPr>
      <xdr:spPr bwMode="auto">
        <a:xfrm>
          <a:off x="6324600" y="9944100"/>
          <a:ext cx="76200" cy="555625"/>
        </a:xfrm>
        <a:prstGeom prst="rect">
          <a:avLst/>
        </a:prstGeom>
        <a:noFill/>
        <a:ln w="9525">
          <a:noFill/>
          <a:miter lim="800000"/>
          <a:headEnd/>
          <a:tailEnd/>
        </a:ln>
      </xdr:spPr>
    </xdr:sp>
    <xdr:clientData/>
  </xdr:oneCellAnchor>
  <xdr:oneCellAnchor>
    <xdr:from>
      <xdr:col>5</xdr:col>
      <xdr:colOff>0</xdr:colOff>
      <xdr:row>24</xdr:row>
      <xdr:rowOff>0</xdr:rowOff>
    </xdr:from>
    <xdr:ext cx="76200" cy="555625"/>
    <xdr:sp macro="" textlink="">
      <xdr:nvSpPr>
        <xdr:cNvPr id="21" name="Text Box 7">
          <a:extLst>
            <a:ext uri="{FF2B5EF4-FFF2-40B4-BE49-F238E27FC236}">
              <a16:creationId xmlns:a16="http://schemas.microsoft.com/office/drawing/2014/main" id="{E6141759-5370-4AA2-BA4F-34286B8B465F}"/>
            </a:ext>
          </a:extLst>
        </xdr:cNvPr>
        <xdr:cNvSpPr txBox="1">
          <a:spLocks noChangeArrowheads="1"/>
        </xdr:cNvSpPr>
      </xdr:nvSpPr>
      <xdr:spPr bwMode="auto">
        <a:xfrm>
          <a:off x="7505700" y="9944100"/>
          <a:ext cx="76200" cy="555625"/>
        </a:xfrm>
        <a:prstGeom prst="rect">
          <a:avLst/>
        </a:prstGeom>
        <a:noFill/>
        <a:ln w="9525">
          <a:noFill/>
          <a:miter lim="800000"/>
          <a:headEnd/>
          <a:tailEnd/>
        </a:ln>
      </xdr:spPr>
    </xdr:sp>
    <xdr:clientData/>
  </xdr:oneCellAnchor>
  <xdr:oneCellAnchor>
    <xdr:from>
      <xdr:col>5</xdr:col>
      <xdr:colOff>0</xdr:colOff>
      <xdr:row>24</xdr:row>
      <xdr:rowOff>0</xdr:rowOff>
    </xdr:from>
    <xdr:ext cx="76200" cy="555625"/>
    <xdr:sp macro="" textlink="">
      <xdr:nvSpPr>
        <xdr:cNvPr id="22" name="Text Box 7">
          <a:extLst>
            <a:ext uri="{FF2B5EF4-FFF2-40B4-BE49-F238E27FC236}">
              <a16:creationId xmlns:a16="http://schemas.microsoft.com/office/drawing/2014/main" id="{0E6E76E7-92AC-4549-B2AA-753ABCD9CF9E}"/>
            </a:ext>
          </a:extLst>
        </xdr:cNvPr>
        <xdr:cNvSpPr txBox="1">
          <a:spLocks noChangeArrowheads="1"/>
        </xdr:cNvSpPr>
      </xdr:nvSpPr>
      <xdr:spPr bwMode="auto">
        <a:xfrm>
          <a:off x="7505700" y="9944100"/>
          <a:ext cx="76200" cy="555625"/>
        </a:xfrm>
        <a:prstGeom prst="rect">
          <a:avLst/>
        </a:prstGeom>
        <a:noFill/>
        <a:ln w="9525">
          <a:noFill/>
          <a:miter lim="800000"/>
          <a:headEnd/>
          <a:tailEnd/>
        </a:ln>
      </xdr:spPr>
    </xdr:sp>
    <xdr:clientData/>
  </xdr:oneCellAnchor>
  <xdr:oneCellAnchor>
    <xdr:from>
      <xdr:col>9</xdr:col>
      <xdr:colOff>0</xdr:colOff>
      <xdr:row>24</xdr:row>
      <xdr:rowOff>0</xdr:rowOff>
    </xdr:from>
    <xdr:ext cx="76200" cy="555625"/>
    <xdr:sp macro="" textlink="">
      <xdr:nvSpPr>
        <xdr:cNvPr id="23" name="Text Box 7">
          <a:extLst>
            <a:ext uri="{FF2B5EF4-FFF2-40B4-BE49-F238E27FC236}">
              <a16:creationId xmlns:a16="http://schemas.microsoft.com/office/drawing/2014/main" id="{EAFA25C4-4BF3-4F64-ABE7-6E8B33A5FA71}"/>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9</xdr:col>
      <xdr:colOff>0</xdr:colOff>
      <xdr:row>24</xdr:row>
      <xdr:rowOff>0</xdr:rowOff>
    </xdr:from>
    <xdr:ext cx="76200" cy="555625"/>
    <xdr:sp macro="" textlink="">
      <xdr:nvSpPr>
        <xdr:cNvPr id="24" name="Text Box 7">
          <a:extLst>
            <a:ext uri="{FF2B5EF4-FFF2-40B4-BE49-F238E27FC236}">
              <a16:creationId xmlns:a16="http://schemas.microsoft.com/office/drawing/2014/main" id="{9D970CCB-8F14-429E-B17E-A16539ED87AA}"/>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9</xdr:col>
      <xdr:colOff>0</xdr:colOff>
      <xdr:row>24</xdr:row>
      <xdr:rowOff>0</xdr:rowOff>
    </xdr:from>
    <xdr:ext cx="76200" cy="555625"/>
    <xdr:sp macro="" textlink="">
      <xdr:nvSpPr>
        <xdr:cNvPr id="25" name="Text Box 7">
          <a:extLst>
            <a:ext uri="{FF2B5EF4-FFF2-40B4-BE49-F238E27FC236}">
              <a16:creationId xmlns:a16="http://schemas.microsoft.com/office/drawing/2014/main" id="{6510D875-DD02-4A8C-BB61-CF5E4FBCABBB}"/>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9</xdr:col>
      <xdr:colOff>0</xdr:colOff>
      <xdr:row>24</xdr:row>
      <xdr:rowOff>0</xdr:rowOff>
    </xdr:from>
    <xdr:ext cx="76200" cy="555625"/>
    <xdr:sp macro="" textlink="">
      <xdr:nvSpPr>
        <xdr:cNvPr id="26" name="Text Box 7">
          <a:extLst>
            <a:ext uri="{FF2B5EF4-FFF2-40B4-BE49-F238E27FC236}">
              <a16:creationId xmlns:a16="http://schemas.microsoft.com/office/drawing/2014/main" id="{CE15ED19-08E5-4663-8440-D139A88967FF}"/>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9</xdr:col>
      <xdr:colOff>0</xdr:colOff>
      <xdr:row>24</xdr:row>
      <xdr:rowOff>0</xdr:rowOff>
    </xdr:from>
    <xdr:ext cx="76200" cy="555625"/>
    <xdr:sp macro="" textlink="">
      <xdr:nvSpPr>
        <xdr:cNvPr id="27" name="Text Box 7">
          <a:extLst>
            <a:ext uri="{FF2B5EF4-FFF2-40B4-BE49-F238E27FC236}">
              <a16:creationId xmlns:a16="http://schemas.microsoft.com/office/drawing/2014/main" id="{E1A949D3-2131-43F6-9441-ADDFE8010CAF}"/>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9</xdr:col>
      <xdr:colOff>0</xdr:colOff>
      <xdr:row>24</xdr:row>
      <xdr:rowOff>0</xdr:rowOff>
    </xdr:from>
    <xdr:ext cx="76200" cy="555625"/>
    <xdr:sp macro="" textlink="">
      <xdr:nvSpPr>
        <xdr:cNvPr id="28" name="Text Box 7">
          <a:extLst>
            <a:ext uri="{FF2B5EF4-FFF2-40B4-BE49-F238E27FC236}">
              <a16:creationId xmlns:a16="http://schemas.microsoft.com/office/drawing/2014/main" id="{CF6EC010-C3DB-4814-860C-90BB64C20D06}"/>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9</xdr:col>
      <xdr:colOff>0</xdr:colOff>
      <xdr:row>24</xdr:row>
      <xdr:rowOff>0</xdr:rowOff>
    </xdr:from>
    <xdr:ext cx="76200" cy="555625"/>
    <xdr:sp macro="" textlink="">
      <xdr:nvSpPr>
        <xdr:cNvPr id="29" name="Text Box 7">
          <a:extLst>
            <a:ext uri="{FF2B5EF4-FFF2-40B4-BE49-F238E27FC236}">
              <a16:creationId xmlns:a16="http://schemas.microsoft.com/office/drawing/2014/main" id="{1001C066-8228-42E8-95AF-015068F11993}"/>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9</xdr:col>
      <xdr:colOff>0</xdr:colOff>
      <xdr:row>24</xdr:row>
      <xdr:rowOff>0</xdr:rowOff>
    </xdr:from>
    <xdr:ext cx="76200" cy="555625"/>
    <xdr:sp macro="" textlink="">
      <xdr:nvSpPr>
        <xdr:cNvPr id="30" name="Text Box 7">
          <a:extLst>
            <a:ext uri="{FF2B5EF4-FFF2-40B4-BE49-F238E27FC236}">
              <a16:creationId xmlns:a16="http://schemas.microsoft.com/office/drawing/2014/main" id="{0C729076-8E57-4FCF-93A8-9036080A9F91}"/>
            </a:ext>
          </a:extLst>
        </xdr:cNvPr>
        <xdr:cNvSpPr txBox="1">
          <a:spLocks noChangeArrowheads="1"/>
        </xdr:cNvSpPr>
      </xdr:nvSpPr>
      <xdr:spPr bwMode="auto">
        <a:xfrm>
          <a:off x="11049000" y="9944100"/>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31" name="Text Box 7">
          <a:extLst>
            <a:ext uri="{FF2B5EF4-FFF2-40B4-BE49-F238E27FC236}">
              <a16:creationId xmlns:a16="http://schemas.microsoft.com/office/drawing/2014/main" id="{1A62B030-1DE2-464E-929D-7F1F558CA9B9}"/>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3</xdr:col>
      <xdr:colOff>0</xdr:colOff>
      <xdr:row>6</xdr:row>
      <xdr:rowOff>0</xdr:rowOff>
    </xdr:from>
    <xdr:ext cx="76200" cy="555625"/>
    <xdr:sp macro="" textlink="">
      <xdr:nvSpPr>
        <xdr:cNvPr id="32" name="Text Box 7">
          <a:extLst>
            <a:ext uri="{FF2B5EF4-FFF2-40B4-BE49-F238E27FC236}">
              <a16:creationId xmlns:a16="http://schemas.microsoft.com/office/drawing/2014/main" id="{E81BDB99-B981-4E81-A37F-03BD429F746E}"/>
            </a:ext>
          </a:extLst>
        </xdr:cNvPr>
        <xdr:cNvSpPr txBox="1">
          <a:spLocks noChangeArrowheads="1"/>
        </xdr:cNvSpPr>
      </xdr:nvSpPr>
      <xdr:spPr bwMode="auto">
        <a:xfrm>
          <a:off x="5143500" y="575310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33" name="Text Box 7">
          <a:extLst>
            <a:ext uri="{FF2B5EF4-FFF2-40B4-BE49-F238E27FC236}">
              <a16:creationId xmlns:a16="http://schemas.microsoft.com/office/drawing/2014/main" id="{9D1051F1-7EA4-4A1B-B68D-F173240C9073}"/>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34" name="Text Box 7">
          <a:extLst>
            <a:ext uri="{FF2B5EF4-FFF2-40B4-BE49-F238E27FC236}">
              <a16:creationId xmlns:a16="http://schemas.microsoft.com/office/drawing/2014/main" id="{FD3FAA8E-6DAB-4C3E-944C-CAF225485D22}"/>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35" name="Text Box 7">
          <a:extLst>
            <a:ext uri="{FF2B5EF4-FFF2-40B4-BE49-F238E27FC236}">
              <a16:creationId xmlns:a16="http://schemas.microsoft.com/office/drawing/2014/main" id="{A5E7CBCD-7FD2-4391-BDE8-0C0C435CD41A}"/>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4</xdr:col>
      <xdr:colOff>0</xdr:colOff>
      <xdr:row>6</xdr:row>
      <xdr:rowOff>0</xdr:rowOff>
    </xdr:from>
    <xdr:ext cx="76200" cy="555625"/>
    <xdr:sp macro="" textlink="">
      <xdr:nvSpPr>
        <xdr:cNvPr id="36" name="Text Box 7">
          <a:extLst>
            <a:ext uri="{FF2B5EF4-FFF2-40B4-BE49-F238E27FC236}">
              <a16:creationId xmlns:a16="http://schemas.microsoft.com/office/drawing/2014/main" id="{0ED968C0-63EE-4684-9B1E-D34C0748CB83}"/>
            </a:ext>
          </a:extLst>
        </xdr:cNvPr>
        <xdr:cNvSpPr txBox="1">
          <a:spLocks noChangeArrowheads="1"/>
        </xdr:cNvSpPr>
      </xdr:nvSpPr>
      <xdr:spPr bwMode="auto">
        <a:xfrm>
          <a:off x="6324600" y="5753100"/>
          <a:ext cx="76200" cy="555625"/>
        </a:xfrm>
        <a:prstGeom prst="rect">
          <a:avLst/>
        </a:prstGeom>
        <a:noFill/>
        <a:ln w="9525">
          <a:noFill/>
          <a:miter lim="800000"/>
          <a:headEnd/>
          <a:tailEnd/>
        </a:ln>
      </xdr:spPr>
    </xdr:sp>
    <xdr:clientData/>
  </xdr:oneCellAnchor>
  <xdr:oneCellAnchor>
    <xdr:from>
      <xdr:col>5</xdr:col>
      <xdr:colOff>0</xdr:colOff>
      <xdr:row>6</xdr:row>
      <xdr:rowOff>0</xdr:rowOff>
    </xdr:from>
    <xdr:ext cx="76200" cy="555625"/>
    <xdr:sp macro="" textlink="">
      <xdr:nvSpPr>
        <xdr:cNvPr id="37" name="Text Box 7">
          <a:extLst>
            <a:ext uri="{FF2B5EF4-FFF2-40B4-BE49-F238E27FC236}">
              <a16:creationId xmlns:a16="http://schemas.microsoft.com/office/drawing/2014/main" id="{628978D8-2F7E-409A-97C3-9BE94D25BE15}"/>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5</xdr:col>
      <xdr:colOff>0</xdr:colOff>
      <xdr:row>6</xdr:row>
      <xdr:rowOff>0</xdr:rowOff>
    </xdr:from>
    <xdr:ext cx="76200" cy="555625"/>
    <xdr:sp macro="" textlink="">
      <xdr:nvSpPr>
        <xdr:cNvPr id="38" name="Text Box 7">
          <a:extLst>
            <a:ext uri="{FF2B5EF4-FFF2-40B4-BE49-F238E27FC236}">
              <a16:creationId xmlns:a16="http://schemas.microsoft.com/office/drawing/2014/main" id="{9958297D-CF50-413F-995C-91CEFB7C233C}"/>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5</xdr:col>
      <xdr:colOff>0</xdr:colOff>
      <xdr:row>6</xdr:row>
      <xdr:rowOff>0</xdr:rowOff>
    </xdr:from>
    <xdr:ext cx="76200" cy="555625"/>
    <xdr:sp macro="" textlink="">
      <xdr:nvSpPr>
        <xdr:cNvPr id="39" name="Text Box 7">
          <a:extLst>
            <a:ext uri="{FF2B5EF4-FFF2-40B4-BE49-F238E27FC236}">
              <a16:creationId xmlns:a16="http://schemas.microsoft.com/office/drawing/2014/main" id="{3FC2FBAB-4489-42F4-94C9-DD9C2930C3DC}"/>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5</xdr:col>
      <xdr:colOff>0</xdr:colOff>
      <xdr:row>6</xdr:row>
      <xdr:rowOff>0</xdr:rowOff>
    </xdr:from>
    <xdr:ext cx="76200" cy="555625"/>
    <xdr:sp macro="" textlink="">
      <xdr:nvSpPr>
        <xdr:cNvPr id="40" name="Text Box 7">
          <a:extLst>
            <a:ext uri="{FF2B5EF4-FFF2-40B4-BE49-F238E27FC236}">
              <a16:creationId xmlns:a16="http://schemas.microsoft.com/office/drawing/2014/main" id="{036C90AF-D751-46E5-8AFD-11A2F82A5745}"/>
            </a:ext>
          </a:extLst>
        </xdr:cNvPr>
        <xdr:cNvSpPr txBox="1">
          <a:spLocks noChangeArrowheads="1"/>
        </xdr:cNvSpPr>
      </xdr:nvSpPr>
      <xdr:spPr bwMode="auto">
        <a:xfrm>
          <a:off x="75057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41" name="Text Box 7">
          <a:extLst>
            <a:ext uri="{FF2B5EF4-FFF2-40B4-BE49-F238E27FC236}">
              <a16:creationId xmlns:a16="http://schemas.microsoft.com/office/drawing/2014/main" id="{93CBDF4E-3C8C-4BEA-A098-ACBE47565365}"/>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42" name="Text Box 7">
          <a:extLst>
            <a:ext uri="{FF2B5EF4-FFF2-40B4-BE49-F238E27FC236}">
              <a16:creationId xmlns:a16="http://schemas.microsoft.com/office/drawing/2014/main" id="{173E0311-A95A-4289-882F-D3466A51FE2F}"/>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43" name="Text Box 7">
          <a:extLst>
            <a:ext uri="{FF2B5EF4-FFF2-40B4-BE49-F238E27FC236}">
              <a16:creationId xmlns:a16="http://schemas.microsoft.com/office/drawing/2014/main" id="{2FCF55F7-D846-4AAC-AF05-1840751808E8}"/>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44" name="Text Box 7">
          <a:extLst>
            <a:ext uri="{FF2B5EF4-FFF2-40B4-BE49-F238E27FC236}">
              <a16:creationId xmlns:a16="http://schemas.microsoft.com/office/drawing/2014/main" id="{192047F4-1447-4478-ABBD-DF2D97AB0D9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45" name="Text Box 7">
          <a:extLst>
            <a:ext uri="{FF2B5EF4-FFF2-40B4-BE49-F238E27FC236}">
              <a16:creationId xmlns:a16="http://schemas.microsoft.com/office/drawing/2014/main" id="{F73BB25B-65E2-45A0-9330-D3C0737063A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46" name="Text Box 7">
          <a:extLst>
            <a:ext uri="{FF2B5EF4-FFF2-40B4-BE49-F238E27FC236}">
              <a16:creationId xmlns:a16="http://schemas.microsoft.com/office/drawing/2014/main" id="{820C6D67-0588-468E-BF0B-D68D1E905E83}"/>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47" name="Text Box 7">
          <a:extLst>
            <a:ext uri="{FF2B5EF4-FFF2-40B4-BE49-F238E27FC236}">
              <a16:creationId xmlns:a16="http://schemas.microsoft.com/office/drawing/2014/main" id="{84871B55-B6C4-425D-8A90-F2A4E3DFD9CF}"/>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48" name="Text Box 7">
          <a:extLst>
            <a:ext uri="{FF2B5EF4-FFF2-40B4-BE49-F238E27FC236}">
              <a16:creationId xmlns:a16="http://schemas.microsoft.com/office/drawing/2014/main" id="{B4F55300-A0F9-4328-9C8B-85A10B145655}"/>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txBody>
        <a:bodyPr/>
        <a:lstStyle/>
        <a:p>
          <a:endParaRPr lang="en-US"/>
        </a:p>
      </xdr:txBody>
    </xdr:sp>
    <xdr:clientData/>
  </xdr:oneCellAnchor>
  <xdr:oneCellAnchor>
    <xdr:from>
      <xdr:col>9</xdr:col>
      <xdr:colOff>0</xdr:colOff>
      <xdr:row>6</xdr:row>
      <xdr:rowOff>0</xdr:rowOff>
    </xdr:from>
    <xdr:ext cx="76200" cy="555625"/>
    <xdr:sp macro="" textlink="">
      <xdr:nvSpPr>
        <xdr:cNvPr id="49" name="Text Box 7">
          <a:extLst>
            <a:ext uri="{FF2B5EF4-FFF2-40B4-BE49-F238E27FC236}">
              <a16:creationId xmlns:a16="http://schemas.microsoft.com/office/drawing/2014/main" id="{8EF907C6-3602-4063-A623-C0B08E9DDF9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50" name="Text Box 7">
          <a:extLst>
            <a:ext uri="{FF2B5EF4-FFF2-40B4-BE49-F238E27FC236}">
              <a16:creationId xmlns:a16="http://schemas.microsoft.com/office/drawing/2014/main" id="{BCC115B0-E740-4287-BBF0-C07AD8E01E42}"/>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51" name="Text Box 7">
          <a:extLst>
            <a:ext uri="{FF2B5EF4-FFF2-40B4-BE49-F238E27FC236}">
              <a16:creationId xmlns:a16="http://schemas.microsoft.com/office/drawing/2014/main" id="{267319EA-A40D-4983-8805-8D52061C792D}"/>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52" name="Text Box 7">
          <a:extLst>
            <a:ext uri="{FF2B5EF4-FFF2-40B4-BE49-F238E27FC236}">
              <a16:creationId xmlns:a16="http://schemas.microsoft.com/office/drawing/2014/main" id="{38EFD41A-CE21-4C87-8AE4-F30A87A56031}"/>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53" name="Text Box 7">
          <a:extLst>
            <a:ext uri="{FF2B5EF4-FFF2-40B4-BE49-F238E27FC236}">
              <a16:creationId xmlns:a16="http://schemas.microsoft.com/office/drawing/2014/main" id="{71BED54A-A231-4447-9B12-7FDC859C8C14}"/>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54" name="Text Box 7">
          <a:extLst>
            <a:ext uri="{FF2B5EF4-FFF2-40B4-BE49-F238E27FC236}">
              <a16:creationId xmlns:a16="http://schemas.microsoft.com/office/drawing/2014/main" id="{CD719D19-EF6C-4F20-951B-8E88FDA4CE6C}"/>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55" name="Text Box 7">
          <a:extLst>
            <a:ext uri="{FF2B5EF4-FFF2-40B4-BE49-F238E27FC236}">
              <a16:creationId xmlns:a16="http://schemas.microsoft.com/office/drawing/2014/main" id="{B726AD46-640E-4D45-ADA7-48D575C5595B}"/>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9</xdr:col>
      <xdr:colOff>0</xdr:colOff>
      <xdr:row>6</xdr:row>
      <xdr:rowOff>0</xdr:rowOff>
    </xdr:from>
    <xdr:ext cx="76200" cy="555625"/>
    <xdr:sp macro="" textlink="">
      <xdr:nvSpPr>
        <xdr:cNvPr id="56" name="Text Box 7">
          <a:extLst>
            <a:ext uri="{FF2B5EF4-FFF2-40B4-BE49-F238E27FC236}">
              <a16:creationId xmlns:a16="http://schemas.microsoft.com/office/drawing/2014/main" id="{38A468C8-A24E-4F1F-890D-DFFBCEFCCB0C}"/>
            </a:ext>
          </a:extLst>
        </xdr:cNvPr>
        <xdr:cNvSpPr txBox="1">
          <a:spLocks noChangeArrowheads="1"/>
        </xdr:cNvSpPr>
      </xdr:nvSpPr>
      <xdr:spPr bwMode="auto">
        <a:xfrm>
          <a:off x="11049000" y="5753100"/>
          <a:ext cx="76200" cy="555625"/>
        </a:xfrm>
        <a:prstGeom prst="rect">
          <a:avLst/>
        </a:prstGeom>
        <a:noFill/>
        <a:ln w="9525">
          <a:noFill/>
          <a:miter lim="800000"/>
          <a:headEnd/>
          <a:tailEnd/>
        </a:ln>
      </xdr:spPr>
    </xdr:sp>
    <xdr:clientData/>
  </xdr:oneCellAnchor>
  <xdr:oneCellAnchor>
    <xdr:from>
      <xdr:col>3</xdr:col>
      <xdr:colOff>0</xdr:colOff>
      <xdr:row>15</xdr:row>
      <xdr:rowOff>0</xdr:rowOff>
    </xdr:from>
    <xdr:ext cx="76200" cy="555625"/>
    <xdr:sp macro="" textlink="">
      <xdr:nvSpPr>
        <xdr:cNvPr id="57" name="Text Box 7">
          <a:extLst>
            <a:ext uri="{FF2B5EF4-FFF2-40B4-BE49-F238E27FC236}">
              <a16:creationId xmlns:a16="http://schemas.microsoft.com/office/drawing/2014/main" id="{D26E8FB1-ECB9-41E7-89D6-AB7B4DABF207}"/>
            </a:ext>
          </a:extLst>
        </xdr:cNvPr>
        <xdr:cNvSpPr txBox="1">
          <a:spLocks noChangeArrowheads="1"/>
        </xdr:cNvSpPr>
      </xdr:nvSpPr>
      <xdr:spPr bwMode="auto">
        <a:xfrm>
          <a:off x="5143500" y="8229600"/>
          <a:ext cx="76200" cy="555625"/>
        </a:xfrm>
        <a:prstGeom prst="rect">
          <a:avLst/>
        </a:prstGeom>
        <a:noFill/>
        <a:ln w="9525">
          <a:noFill/>
          <a:miter lim="800000"/>
          <a:headEnd/>
          <a:tailEnd/>
        </a:ln>
      </xdr:spPr>
    </xdr:sp>
    <xdr:clientData/>
  </xdr:oneCellAnchor>
  <xdr:oneCellAnchor>
    <xdr:from>
      <xdr:col>3</xdr:col>
      <xdr:colOff>0</xdr:colOff>
      <xdr:row>15</xdr:row>
      <xdr:rowOff>0</xdr:rowOff>
    </xdr:from>
    <xdr:ext cx="76200" cy="555625"/>
    <xdr:sp macro="" textlink="">
      <xdr:nvSpPr>
        <xdr:cNvPr id="58" name="Text Box 7">
          <a:extLst>
            <a:ext uri="{FF2B5EF4-FFF2-40B4-BE49-F238E27FC236}">
              <a16:creationId xmlns:a16="http://schemas.microsoft.com/office/drawing/2014/main" id="{877560C3-D3DE-48D2-B4F9-B251C8BA1C2E}"/>
            </a:ext>
          </a:extLst>
        </xdr:cNvPr>
        <xdr:cNvSpPr txBox="1">
          <a:spLocks noChangeArrowheads="1"/>
        </xdr:cNvSpPr>
      </xdr:nvSpPr>
      <xdr:spPr bwMode="auto">
        <a:xfrm>
          <a:off x="5143500" y="8229600"/>
          <a:ext cx="76200" cy="555625"/>
        </a:xfrm>
        <a:prstGeom prst="rect">
          <a:avLst/>
        </a:prstGeom>
        <a:noFill/>
        <a:ln w="9525">
          <a:noFill/>
          <a:miter lim="800000"/>
          <a:headEnd/>
          <a:tailEnd/>
        </a:ln>
      </xdr:spPr>
    </xdr:sp>
    <xdr:clientData/>
  </xdr:oneCellAnchor>
  <xdr:oneCellAnchor>
    <xdr:from>
      <xdr:col>4</xdr:col>
      <xdr:colOff>0</xdr:colOff>
      <xdr:row>15</xdr:row>
      <xdr:rowOff>0</xdr:rowOff>
    </xdr:from>
    <xdr:ext cx="76200" cy="555625"/>
    <xdr:sp macro="" textlink="">
      <xdr:nvSpPr>
        <xdr:cNvPr id="59" name="Text Box 7">
          <a:extLst>
            <a:ext uri="{FF2B5EF4-FFF2-40B4-BE49-F238E27FC236}">
              <a16:creationId xmlns:a16="http://schemas.microsoft.com/office/drawing/2014/main" id="{BAC46D1A-7272-457C-B085-5D433EECCC54}"/>
            </a:ext>
          </a:extLst>
        </xdr:cNvPr>
        <xdr:cNvSpPr txBox="1">
          <a:spLocks noChangeArrowheads="1"/>
        </xdr:cNvSpPr>
      </xdr:nvSpPr>
      <xdr:spPr bwMode="auto">
        <a:xfrm>
          <a:off x="6324600" y="8229600"/>
          <a:ext cx="76200" cy="555625"/>
        </a:xfrm>
        <a:prstGeom prst="rect">
          <a:avLst/>
        </a:prstGeom>
        <a:noFill/>
        <a:ln w="9525">
          <a:noFill/>
          <a:miter lim="800000"/>
          <a:headEnd/>
          <a:tailEnd/>
        </a:ln>
      </xdr:spPr>
    </xdr:sp>
    <xdr:clientData/>
  </xdr:oneCellAnchor>
  <xdr:oneCellAnchor>
    <xdr:from>
      <xdr:col>4</xdr:col>
      <xdr:colOff>0</xdr:colOff>
      <xdr:row>15</xdr:row>
      <xdr:rowOff>0</xdr:rowOff>
    </xdr:from>
    <xdr:ext cx="76200" cy="555625"/>
    <xdr:sp macro="" textlink="">
      <xdr:nvSpPr>
        <xdr:cNvPr id="60" name="Text Box 7">
          <a:extLst>
            <a:ext uri="{FF2B5EF4-FFF2-40B4-BE49-F238E27FC236}">
              <a16:creationId xmlns:a16="http://schemas.microsoft.com/office/drawing/2014/main" id="{1F33C883-0DCA-44A0-9CCF-AC938DF879E5}"/>
            </a:ext>
          </a:extLst>
        </xdr:cNvPr>
        <xdr:cNvSpPr txBox="1">
          <a:spLocks noChangeArrowheads="1"/>
        </xdr:cNvSpPr>
      </xdr:nvSpPr>
      <xdr:spPr bwMode="auto">
        <a:xfrm>
          <a:off x="6324600" y="8229600"/>
          <a:ext cx="76200" cy="555625"/>
        </a:xfrm>
        <a:prstGeom prst="rect">
          <a:avLst/>
        </a:prstGeom>
        <a:noFill/>
        <a:ln w="9525">
          <a:noFill/>
          <a:miter lim="800000"/>
          <a:headEnd/>
          <a:tailEnd/>
        </a:ln>
      </xdr:spPr>
    </xdr:sp>
    <xdr:clientData/>
  </xdr:oneCellAnchor>
  <xdr:oneCellAnchor>
    <xdr:from>
      <xdr:col>5</xdr:col>
      <xdr:colOff>0</xdr:colOff>
      <xdr:row>15</xdr:row>
      <xdr:rowOff>0</xdr:rowOff>
    </xdr:from>
    <xdr:ext cx="76200" cy="555625"/>
    <xdr:sp macro="" textlink="">
      <xdr:nvSpPr>
        <xdr:cNvPr id="61" name="Text Box 7">
          <a:extLst>
            <a:ext uri="{FF2B5EF4-FFF2-40B4-BE49-F238E27FC236}">
              <a16:creationId xmlns:a16="http://schemas.microsoft.com/office/drawing/2014/main" id="{D818A61D-FDAF-4260-9FB5-C9A5D30FDE56}"/>
            </a:ext>
          </a:extLst>
        </xdr:cNvPr>
        <xdr:cNvSpPr txBox="1">
          <a:spLocks noChangeArrowheads="1"/>
        </xdr:cNvSpPr>
      </xdr:nvSpPr>
      <xdr:spPr bwMode="auto">
        <a:xfrm>
          <a:off x="7505700" y="8229600"/>
          <a:ext cx="76200" cy="555625"/>
        </a:xfrm>
        <a:prstGeom prst="rect">
          <a:avLst/>
        </a:prstGeom>
        <a:noFill/>
        <a:ln w="9525">
          <a:noFill/>
          <a:miter lim="800000"/>
          <a:headEnd/>
          <a:tailEnd/>
        </a:ln>
      </xdr:spPr>
    </xdr:sp>
    <xdr:clientData/>
  </xdr:oneCellAnchor>
  <xdr:oneCellAnchor>
    <xdr:from>
      <xdr:col>5</xdr:col>
      <xdr:colOff>0</xdr:colOff>
      <xdr:row>15</xdr:row>
      <xdr:rowOff>0</xdr:rowOff>
    </xdr:from>
    <xdr:ext cx="76200" cy="555625"/>
    <xdr:sp macro="" textlink="">
      <xdr:nvSpPr>
        <xdr:cNvPr id="62" name="Text Box 7">
          <a:extLst>
            <a:ext uri="{FF2B5EF4-FFF2-40B4-BE49-F238E27FC236}">
              <a16:creationId xmlns:a16="http://schemas.microsoft.com/office/drawing/2014/main" id="{ABF31B5E-29C1-4E1A-BE93-179E3CE6B696}"/>
            </a:ext>
          </a:extLst>
        </xdr:cNvPr>
        <xdr:cNvSpPr txBox="1">
          <a:spLocks noChangeArrowheads="1"/>
        </xdr:cNvSpPr>
      </xdr:nvSpPr>
      <xdr:spPr bwMode="auto">
        <a:xfrm>
          <a:off x="7505700" y="8229600"/>
          <a:ext cx="76200" cy="555625"/>
        </a:xfrm>
        <a:prstGeom prst="rect">
          <a:avLst/>
        </a:prstGeom>
        <a:noFill/>
        <a:ln w="9525">
          <a:noFill/>
          <a:miter lim="800000"/>
          <a:headEnd/>
          <a:tailEnd/>
        </a:ln>
      </xdr:spPr>
    </xdr:sp>
    <xdr:clientData/>
  </xdr:oneCellAnchor>
  <xdr:oneCellAnchor>
    <xdr:from>
      <xdr:col>9</xdr:col>
      <xdr:colOff>0</xdr:colOff>
      <xdr:row>15</xdr:row>
      <xdr:rowOff>0</xdr:rowOff>
    </xdr:from>
    <xdr:ext cx="76200" cy="555625"/>
    <xdr:sp macro="" textlink="">
      <xdr:nvSpPr>
        <xdr:cNvPr id="63" name="Text Box 7">
          <a:extLst>
            <a:ext uri="{FF2B5EF4-FFF2-40B4-BE49-F238E27FC236}">
              <a16:creationId xmlns:a16="http://schemas.microsoft.com/office/drawing/2014/main" id="{95626E60-FC39-4C37-B4FC-FD92500B511E}"/>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9</xdr:col>
      <xdr:colOff>0</xdr:colOff>
      <xdr:row>15</xdr:row>
      <xdr:rowOff>0</xdr:rowOff>
    </xdr:from>
    <xdr:ext cx="76200" cy="555625"/>
    <xdr:sp macro="" textlink="">
      <xdr:nvSpPr>
        <xdr:cNvPr id="64" name="Text Box 7">
          <a:extLst>
            <a:ext uri="{FF2B5EF4-FFF2-40B4-BE49-F238E27FC236}">
              <a16:creationId xmlns:a16="http://schemas.microsoft.com/office/drawing/2014/main" id="{01809882-3FF0-44BA-BC3C-97F3F3F2D3BF}"/>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9</xdr:col>
      <xdr:colOff>0</xdr:colOff>
      <xdr:row>15</xdr:row>
      <xdr:rowOff>0</xdr:rowOff>
    </xdr:from>
    <xdr:ext cx="76200" cy="555625"/>
    <xdr:sp macro="" textlink="">
      <xdr:nvSpPr>
        <xdr:cNvPr id="65" name="Text Box 7">
          <a:extLst>
            <a:ext uri="{FF2B5EF4-FFF2-40B4-BE49-F238E27FC236}">
              <a16:creationId xmlns:a16="http://schemas.microsoft.com/office/drawing/2014/main" id="{63A6AAB8-C887-4E58-99AA-C56E922C7A60}"/>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9</xdr:col>
      <xdr:colOff>0</xdr:colOff>
      <xdr:row>15</xdr:row>
      <xdr:rowOff>0</xdr:rowOff>
    </xdr:from>
    <xdr:ext cx="76200" cy="555625"/>
    <xdr:sp macro="" textlink="">
      <xdr:nvSpPr>
        <xdr:cNvPr id="66" name="Text Box 7">
          <a:extLst>
            <a:ext uri="{FF2B5EF4-FFF2-40B4-BE49-F238E27FC236}">
              <a16:creationId xmlns:a16="http://schemas.microsoft.com/office/drawing/2014/main" id="{C51A0CA9-3F04-45DA-9B95-108E409F288B}"/>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9</xdr:col>
      <xdr:colOff>0</xdr:colOff>
      <xdr:row>15</xdr:row>
      <xdr:rowOff>0</xdr:rowOff>
    </xdr:from>
    <xdr:ext cx="76200" cy="555625"/>
    <xdr:sp macro="" textlink="">
      <xdr:nvSpPr>
        <xdr:cNvPr id="67" name="Text Box 7">
          <a:extLst>
            <a:ext uri="{FF2B5EF4-FFF2-40B4-BE49-F238E27FC236}">
              <a16:creationId xmlns:a16="http://schemas.microsoft.com/office/drawing/2014/main" id="{E896E620-34EA-4789-97F0-9A53E776788B}"/>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9</xdr:col>
      <xdr:colOff>0</xdr:colOff>
      <xdr:row>15</xdr:row>
      <xdr:rowOff>0</xdr:rowOff>
    </xdr:from>
    <xdr:ext cx="76200" cy="555625"/>
    <xdr:sp macro="" textlink="">
      <xdr:nvSpPr>
        <xdr:cNvPr id="68" name="Text Box 7">
          <a:extLst>
            <a:ext uri="{FF2B5EF4-FFF2-40B4-BE49-F238E27FC236}">
              <a16:creationId xmlns:a16="http://schemas.microsoft.com/office/drawing/2014/main" id="{7C0C788A-24B3-48B5-B10C-A39643A05B96}"/>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9</xdr:col>
      <xdr:colOff>0</xdr:colOff>
      <xdr:row>15</xdr:row>
      <xdr:rowOff>0</xdr:rowOff>
    </xdr:from>
    <xdr:ext cx="76200" cy="555625"/>
    <xdr:sp macro="" textlink="">
      <xdr:nvSpPr>
        <xdr:cNvPr id="69" name="Text Box 7">
          <a:extLst>
            <a:ext uri="{FF2B5EF4-FFF2-40B4-BE49-F238E27FC236}">
              <a16:creationId xmlns:a16="http://schemas.microsoft.com/office/drawing/2014/main" id="{8EF5146E-D1CD-431A-9539-C7F64DAB0616}"/>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9</xdr:col>
      <xdr:colOff>0</xdr:colOff>
      <xdr:row>15</xdr:row>
      <xdr:rowOff>0</xdr:rowOff>
    </xdr:from>
    <xdr:ext cx="76200" cy="555625"/>
    <xdr:sp macro="" textlink="">
      <xdr:nvSpPr>
        <xdr:cNvPr id="70" name="Text Box 7">
          <a:extLst>
            <a:ext uri="{FF2B5EF4-FFF2-40B4-BE49-F238E27FC236}">
              <a16:creationId xmlns:a16="http://schemas.microsoft.com/office/drawing/2014/main" id="{ACFD63D0-349B-49CD-A686-5F0338F0A991}"/>
            </a:ext>
          </a:extLst>
        </xdr:cNvPr>
        <xdr:cNvSpPr txBox="1">
          <a:spLocks noChangeArrowheads="1"/>
        </xdr:cNvSpPr>
      </xdr:nvSpPr>
      <xdr:spPr bwMode="auto">
        <a:xfrm>
          <a:off x="11049000" y="82296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71" name="Text Box 7">
          <a:extLst>
            <a:ext uri="{FF2B5EF4-FFF2-40B4-BE49-F238E27FC236}">
              <a16:creationId xmlns:a16="http://schemas.microsoft.com/office/drawing/2014/main" id="{72ACEEC6-6052-4669-9544-2620C40CDAAD}"/>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72" name="Text Box 7">
          <a:extLst>
            <a:ext uri="{FF2B5EF4-FFF2-40B4-BE49-F238E27FC236}">
              <a16:creationId xmlns:a16="http://schemas.microsoft.com/office/drawing/2014/main" id="{D759E96B-7C7E-4967-8FB7-616D8917F65E}"/>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73" name="Text Box 7">
          <a:extLst>
            <a:ext uri="{FF2B5EF4-FFF2-40B4-BE49-F238E27FC236}">
              <a16:creationId xmlns:a16="http://schemas.microsoft.com/office/drawing/2014/main" id="{23A144FE-D63D-452B-9C52-CB43471192AB}"/>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74" name="Text Box 7">
          <a:extLst>
            <a:ext uri="{FF2B5EF4-FFF2-40B4-BE49-F238E27FC236}">
              <a16:creationId xmlns:a16="http://schemas.microsoft.com/office/drawing/2014/main" id="{C572249D-FAB9-4056-AD32-9FD71F98B534}"/>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75" name="Text Box 7">
          <a:extLst>
            <a:ext uri="{FF2B5EF4-FFF2-40B4-BE49-F238E27FC236}">
              <a16:creationId xmlns:a16="http://schemas.microsoft.com/office/drawing/2014/main" id="{F5E93283-7571-4B82-894C-7EF5144F1D08}"/>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6</xdr:col>
      <xdr:colOff>0</xdr:colOff>
      <xdr:row>6</xdr:row>
      <xdr:rowOff>0</xdr:rowOff>
    </xdr:from>
    <xdr:ext cx="76200" cy="555625"/>
    <xdr:sp macro="" textlink="">
      <xdr:nvSpPr>
        <xdr:cNvPr id="76" name="Text Box 7">
          <a:extLst>
            <a:ext uri="{FF2B5EF4-FFF2-40B4-BE49-F238E27FC236}">
              <a16:creationId xmlns:a16="http://schemas.microsoft.com/office/drawing/2014/main" id="{BB619F45-E0BB-40AB-9A50-49B2DA5D4EFF}"/>
            </a:ext>
          </a:extLst>
        </xdr:cNvPr>
        <xdr:cNvSpPr txBox="1">
          <a:spLocks noChangeArrowheads="1"/>
        </xdr:cNvSpPr>
      </xdr:nvSpPr>
      <xdr:spPr bwMode="auto">
        <a:xfrm>
          <a:off x="86868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77" name="Text Box 7">
          <a:extLst>
            <a:ext uri="{FF2B5EF4-FFF2-40B4-BE49-F238E27FC236}">
              <a16:creationId xmlns:a16="http://schemas.microsoft.com/office/drawing/2014/main" id="{2086F36C-EE58-4938-9995-F6E9B1AB7D86}"/>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78" name="Text Box 7">
          <a:extLst>
            <a:ext uri="{FF2B5EF4-FFF2-40B4-BE49-F238E27FC236}">
              <a16:creationId xmlns:a16="http://schemas.microsoft.com/office/drawing/2014/main" id="{2A3F021D-7FAC-4D1B-8D41-CF09FA1CA9F4}"/>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79" name="Text Box 7">
          <a:extLst>
            <a:ext uri="{FF2B5EF4-FFF2-40B4-BE49-F238E27FC236}">
              <a16:creationId xmlns:a16="http://schemas.microsoft.com/office/drawing/2014/main" id="{25348806-0482-490D-A290-1C441B1CFFAF}"/>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80" name="Text Box 7">
          <a:extLst>
            <a:ext uri="{FF2B5EF4-FFF2-40B4-BE49-F238E27FC236}">
              <a16:creationId xmlns:a16="http://schemas.microsoft.com/office/drawing/2014/main" id="{10CD0CFA-1B13-44BD-AD79-C941E172B4B0}"/>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81" name="Text Box 7">
          <a:extLst>
            <a:ext uri="{FF2B5EF4-FFF2-40B4-BE49-F238E27FC236}">
              <a16:creationId xmlns:a16="http://schemas.microsoft.com/office/drawing/2014/main" id="{1743323C-1CD3-4EEE-9BBD-0E62CEF3A64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82" name="Text Box 7">
          <a:extLst>
            <a:ext uri="{FF2B5EF4-FFF2-40B4-BE49-F238E27FC236}">
              <a16:creationId xmlns:a16="http://schemas.microsoft.com/office/drawing/2014/main" id="{6EC8B4E9-F077-4DF1-BDFD-901FCF636A36}"/>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83" name="Text Box 7">
          <a:extLst>
            <a:ext uri="{FF2B5EF4-FFF2-40B4-BE49-F238E27FC236}">
              <a16:creationId xmlns:a16="http://schemas.microsoft.com/office/drawing/2014/main" id="{5807C5E2-A22C-40A8-B0A5-BAE0BF2158F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84" name="Text Box 7">
          <a:extLst>
            <a:ext uri="{FF2B5EF4-FFF2-40B4-BE49-F238E27FC236}">
              <a16:creationId xmlns:a16="http://schemas.microsoft.com/office/drawing/2014/main" id="{D2384953-A74A-46C9-B89B-A8B6F6043F05}"/>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85" name="Text Box 7">
          <a:extLst>
            <a:ext uri="{FF2B5EF4-FFF2-40B4-BE49-F238E27FC236}">
              <a16:creationId xmlns:a16="http://schemas.microsoft.com/office/drawing/2014/main" id="{59710A1E-CE1E-4A4C-B895-FCB7496D14B0}"/>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86" name="Text Box 7">
          <a:extLst>
            <a:ext uri="{FF2B5EF4-FFF2-40B4-BE49-F238E27FC236}">
              <a16:creationId xmlns:a16="http://schemas.microsoft.com/office/drawing/2014/main" id="{FD6A115B-E826-4CB7-AAE1-E5F71193F214}"/>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87" name="Text Box 7">
          <a:extLst>
            <a:ext uri="{FF2B5EF4-FFF2-40B4-BE49-F238E27FC236}">
              <a16:creationId xmlns:a16="http://schemas.microsoft.com/office/drawing/2014/main" id="{9AE2B781-77AD-4A62-A336-259877DDBEE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88" name="Text Box 7">
          <a:extLst>
            <a:ext uri="{FF2B5EF4-FFF2-40B4-BE49-F238E27FC236}">
              <a16:creationId xmlns:a16="http://schemas.microsoft.com/office/drawing/2014/main" id="{A3A16BE7-9343-4F1C-B7CB-2D6DF3EA9D5C}"/>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89" name="Text Box 7">
          <a:extLst>
            <a:ext uri="{FF2B5EF4-FFF2-40B4-BE49-F238E27FC236}">
              <a16:creationId xmlns:a16="http://schemas.microsoft.com/office/drawing/2014/main" id="{6F0F6C73-75DC-4E90-9E4A-522D295653D5}"/>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0" name="Text Box 7">
          <a:extLst>
            <a:ext uri="{FF2B5EF4-FFF2-40B4-BE49-F238E27FC236}">
              <a16:creationId xmlns:a16="http://schemas.microsoft.com/office/drawing/2014/main" id="{B5675F46-46DC-4BA8-9CE9-F675ADFF929D}"/>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1" name="Text Box 7">
          <a:extLst>
            <a:ext uri="{FF2B5EF4-FFF2-40B4-BE49-F238E27FC236}">
              <a16:creationId xmlns:a16="http://schemas.microsoft.com/office/drawing/2014/main" id="{16331985-8ABA-4754-AD08-3E6670F26380}"/>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2" name="Text Box 7">
          <a:extLst>
            <a:ext uri="{FF2B5EF4-FFF2-40B4-BE49-F238E27FC236}">
              <a16:creationId xmlns:a16="http://schemas.microsoft.com/office/drawing/2014/main" id="{7AA2304F-1CFD-4D11-BC1A-1E7AE3561C67}"/>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3" name="Text Box 7">
          <a:extLst>
            <a:ext uri="{FF2B5EF4-FFF2-40B4-BE49-F238E27FC236}">
              <a16:creationId xmlns:a16="http://schemas.microsoft.com/office/drawing/2014/main" id="{0BB6E9E2-85EE-4DFF-8E5A-031450F2D913}"/>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4" name="Text Box 7">
          <a:extLst>
            <a:ext uri="{FF2B5EF4-FFF2-40B4-BE49-F238E27FC236}">
              <a16:creationId xmlns:a16="http://schemas.microsoft.com/office/drawing/2014/main" id="{4F5B2960-6630-4ED6-ABA3-BCD1210D734A}"/>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5" name="Text Box 7">
          <a:extLst>
            <a:ext uri="{FF2B5EF4-FFF2-40B4-BE49-F238E27FC236}">
              <a16:creationId xmlns:a16="http://schemas.microsoft.com/office/drawing/2014/main" id="{057E9F63-D692-42BD-AFD9-EFEA6E1BB651}"/>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6" name="Text Box 7">
          <a:extLst>
            <a:ext uri="{FF2B5EF4-FFF2-40B4-BE49-F238E27FC236}">
              <a16:creationId xmlns:a16="http://schemas.microsoft.com/office/drawing/2014/main" id="{09E82D5D-CE64-43C6-94FE-111DB9EFCC06}"/>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7" name="Text Box 7">
          <a:extLst>
            <a:ext uri="{FF2B5EF4-FFF2-40B4-BE49-F238E27FC236}">
              <a16:creationId xmlns:a16="http://schemas.microsoft.com/office/drawing/2014/main" id="{A3CB9665-D37E-4C42-8F0B-677C4D57E958}"/>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8" name="Text Box 7">
          <a:extLst>
            <a:ext uri="{FF2B5EF4-FFF2-40B4-BE49-F238E27FC236}">
              <a16:creationId xmlns:a16="http://schemas.microsoft.com/office/drawing/2014/main" id="{D0406DDD-5067-4111-92EB-0223FF67F192}"/>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99" name="Text Box 7">
          <a:extLst>
            <a:ext uri="{FF2B5EF4-FFF2-40B4-BE49-F238E27FC236}">
              <a16:creationId xmlns:a16="http://schemas.microsoft.com/office/drawing/2014/main" id="{0B26EEB3-E043-4199-BCE6-AFA31373BFBC}"/>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00" name="Text Box 7">
          <a:extLst>
            <a:ext uri="{FF2B5EF4-FFF2-40B4-BE49-F238E27FC236}">
              <a16:creationId xmlns:a16="http://schemas.microsoft.com/office/drawing/2014/main" id="{F3D5F31F-6C5F-4632-91FE-6E9FC7A2B72C}"/>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01" name="Text Box 7">
          <a:extLst>
            <a:ext uri="{FF2B5EF4-FFF2-40B4-BE49-F238E27FC236}">
              <a16:creationId xmlns:a16="http://schemas.microsoft.com/office/drawing/2014/main" id="{89D9D897-2E88-4690-9717-13173F4A4FAE}"/>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02" name="Text Box 7">
          <a:extLst>
            <a:ext uri="{FF2B5EF4-FFF2-40B4-BE49-F238E27FC236}">
              <a16:creationId xmlns:a16="http://schemas.microsoft.com/office/drawing/2014/main" id="{CE9A6E55-ECDF-46E8-9DDA-BAF7350894CC}"/>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03" name="Text Box 7">
          <a:extLst>
            <a:ext uri="{FF2B5EF4-FFF2-40B4-BE49-F238E27FC236}">
              <a16:creationId xmlns:a16="http://schemas.microsoft.com/office/drawing/2014/main" id="{61EFD11B-921A-4095-AB35-CBA284A77953}"/>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04" name="Text Box 7">
          <a:extLst>
            <a:ext uri="{FF2B5EF4-FFF2-40B4-BE49-F238E27FC236}">
              <a16:creationId xmlns:a16="http://schemas.microsoft.com/office/drawing/2014/main" id="{3E67619E-639E-4765-8A95-08E12DF5642E}"/>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txBody>
        <a:bodyPr/>
        <a:lstStyle/>
        <a:p>
          <a:endParaRPr lang="en-US"/>
        </a:p>
      </xdr:txBody>
    </xdr:sp>
    <xdr:clientData/>
  </xdr:oneCellAnchor>
  <xdr:oneCellAnchor>
    <xdr:from>
      <xdr:col>10</xdr:col>
      <xdr:colOff>0</xdr:colOff>
      <xdr:row>6</xdr:row>
      <xdr:rowOff>0</xdr:rowOff>
    </xdr:from>
    <xdr:ext cx="76200" cy="555625"/>
    <xdr:sp macro="" textlink="">
      <xdr:nvSpPr>
        <xdr:cNvPr id="105" name="Text Box 7">
          <a:extLst>
            <a:ext uri="{FF2B5EF4-FFF2-40B4-BE49-F238E27FC236}">
              <a16:creationId xmlns:a16="http://schemas.microsoft.com/office/drawing/2014/main" id="{52DC8A7A-5075-46B3-96EC-2D316F0CE522}"/>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06" name="Text Box 7">
          <a:extLst>
            <a:ext uri="{FF2B5EF4-FFF2-40B4-BE49-F238E27FC236}">
              <a16:creationId xmlns:a16="http://schemas.microsoft.com/office/drawing/2014/main" id="{09C8E5A6-EAD5-431B-B1A8-FAA2AF2ADD24}"/>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07" name="Text Box 7">
          <a:extLst>
            <a:ext uri="{FF2B5EF4-FFF2-40B4-BE49-F238E27FC236}">
              <a16:creationId xmlns:a16="http://schemas.microsoft.com/office/drawing/2014/main" id="{173B379B-FD77-42D6-B343-D7A7E6FF997F}"/>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08" name="Text Box 7">
          <a:extLst>
            <a:ext uri="{FF2B5EF4-FFF2-40B4-BE49-F238E27FC236}">
              <a16:creationId xmlns:a16="http://schemas.microsoft.com/office/drawing/2014/main" id="{C1AD0345-2149-4161-800B-DA8021B171F0}"/>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09" name="Text Box 7">
          <a:extLst>
            <a:ext uri="{FF2B5EF4-FFF2-40B4-BE49-F238E27FC236}">
              <a16:creationId xmlns:a16="http://schemas.microsoft.com/office/drawing/2014/main" id="{8623E1B1-2399-49D4-B502-EFBF8905E306}"/>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0" name="Text Box 7">
          <a:extLst>
            <a:ext uri="{FF2B5EF4-FFF2-40B4-BE49-F238E27FC236}">
              <a16:creationId xmlns:a16="http://schemas.microsoft.com/office/drawing/2014/main" id="{7B848DBC-7571-4BC4-AA44-AC13A03A2302}"/>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1" name="Text Box 7">
          <a:extLst>
            <a:ext uri="{FF2B5EF4-FFF2-40B4-BE49-F238E27FC236}">
              <a16:creationId xmlns:a16="http://schemas.microsoft.com/office/drawing/2014/main" id="{4DC3E5EE-6E7A-4D99-B37A-15955B6B9798}"/>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10</xdr:col>
      <xdr:colOff>0</xdr:colOff>
      <xdr:row>6</xdr:row>
      <xdr:rowOff>0</xdr:rowOff>
    </xdr:from>
    <xdr:ext cx="76200" cy="555625"/>
    <xdr:sp macro="" textlink="">
      <xdr:nvSpPr>
        <xdr:cNvPr id="112" name="Text Box 7">
          <a:extLst>
            <a:ext uri="{FF2B5EF4-FFF2-40B4-BE49-F238E27FC236}">
              <a16:creationId xmlns:a16="http://schemas.microsoft.com/office/drawing/2014/main" id="{10F19D33-4724-4B50-9FFB-BC35D48EABC3}"/>
            </a:ext>
          </a:extLst>
        </xdr:cNvPr>
        <xdr:cNvSpPr txBox="1">
          <a:spLocks noChangeArrowheads="1"/>
        </xdr:cNvSpPr>
      </xdr:nvSpPr>
      <xdr:spPr bwMode="auto">
        <a:xfrm>
          <a:off x="122301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13" name="Text Box 7">
          <a:extLst>
            <a:ext uri="{FF2B5EF4-FFF2-40B4-BE49-F238E27FC236}">
              <a16:creationId xmlns:a16="http://schemas.microsoft.com/office/drawing/2014/main" id="{8832FA79-C277-42A9-9EB5-5201A42C7605}"/>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14" name="Text Box 7">
          <a:extLst>
            <a:ext uri="{FF2B5EF4-FFF2-40B4-BE49-F238E27FC236}">
              <a16:creationId xmlns:a16="http://schemas.microsoft.com/office/drawing/2014/main" id="{D5D8DA9F-AFA3-4AF8-9178-F26A1254747A}"/>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15" name="Text Box 7">
          <a:extLst>
            <a:ext uri="{FF2B5EF4-FFF2-40B4-BE49-F238E27FC236}">
              <a16:creationId xmlns:a16="http://schemas.microsoft.com/office/drawing/2014/main" id="{11BC6C9A-67C3-471C-9643-76258E639688}"/>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16" name="Text Box 7">
          <a:extLst>
            <a:ext uri="{FF2B5EF4-FFF2-40B4-BE49-F238E27FC236}">
              <a16:creationId xmlns:a16="http://schemas.microsoft.com/office/drawing/2014/main" id="{F925DC32-6173-442D-8B1D-239AF65F0FCC}"/>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17" name="Text Box 7">
          <a:extLst>
            <a:ext uri="{FF2B5EF4-FFF2-40B4-BE49-F238E27FC236}">
              <a16:creationId xmlns:a16="http://schemas.microsoft.com/office/drawing/2014/main" id="{0E571D8D-6A4F-415E-A60A-BA5AC2A778D7}"/>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8</xdr:col>
      <xdr:colOff>0</xdr:colOff>
      <xdr:row>6</xdr:row>
      <xdr:rowOff>0</xdr:rowOff>
    </xdr:from>
    <xdr:ext cx="76200" cy="555625"/>
    <xdr:sp macro="" textlink="">
      <xdr:nvSpPr>
        <xdr:cNvPr id="118" name="Text Box 7">
          <a:extLst>
            <a:ext uri="{FF2B5EF4-FFF2-40B4-BE49-F238E27FC236}">
              <a16:creationId xmlns:a16="http://schemas.microsoft.com/office/drawing/2014/main" id="{71B0972A-1F65-4D5A-87B3-FD7A74F6F48C}"/>
            </a:ext>
          </a:extLst>
        </xdr:cNvPr>
        <xdr:cNvSpPr txBox="1">
          <a:spLocks noChangeArrowheads="1"/>
        </xdr:cNvSpPr>
      </xdr:nvSpPr>
      <xdr:spPr bwMode="auto">
        <a:xfrm>
          <a:off x="9867900" y="5753100"/>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19" name="Text Box 7">
          <a:extLst>
            <a:ext uri="{FF2B5EF4-FFF2-40B4-BE49-F238E27FC236}">
              <a16:creationId xmlns:a16="http://schemas.microsoft.com/office/drawing/2014/main" id="{8D6FCC09-D24F-4F18-AF89-259A8A6E7BA8}"/>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0" name="Text Box 7">
          <a:extLst>
            <a:ext uri="{FF2B5EF4-FFF2-40B4-BE49-F238E27FC236}">
              <a16:creationId xmlns:a16="http://schemas.microsoft.com/office/drawing/2014/main" id="{869C5953-C418-430E-BBD6-D3F039378DDE}"/>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1" name="Text Box 7">
          <a:extLst>
            <a:ext uri="{FF2B5EF4-FFF2-40B4-BE49-F238E27FC236}">
              <a16:creationId xmlns:a16="http://schemas.microsoft.com/office/drawing/2014/main" id="{FD81BE14-C815-40DC-B9EB-92563114D21D}"/>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2" name="Text Box 7">
          <a:extLst>
            <a:ext uri="{FF2B5EF4-FFF2-40B4-BE49-F238E27FC236}">
              <a16:creationId xmlns:a16="http://schemas.microsoft.com/office/drawing/2014/main" id="{35A08ED7-DF53-460F-885A-1715919264E4}"/>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3" name="Text Box 7">
          <a:extLst>
            <a:ext uri="{FF2B5EF4-FFF2-40B4-BE49-F238E27FC236}">
              <a16:creationId xmlns:a16="http://schemas.microsoft.com/office/drawing/2014/main" id="{4151D8BE-2CD4-4DAF-BD07-95B252EEDB9E}"/>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4" name="Text Box 7">
          <a:extLst>
            <a:ext uri="{FF2B5EF4-FFF2-40B4-BE49-F238E27FC236}">
              <a16:creationId xmlns:a16="http://schemas.microsoft.com/office/drawing/2014/main" id="{7895AF6F-66E2-466B-B786-831A26D8D28C}"/>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5" name="Text Box 7">
          <a:extLst>
            <a:ext uri="{FF2B5EF4-FFF2-40B4-BE49-F238E27FC236}">
              <a16:creationId xmlns:a16="http://schemas.microsoft.com/office/drawing/2014/main" id="{039F3349-2C1B-41BB-8F7B-9DC33E749FE4}"/>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6" name="Text Box 7">
          <a:extLst>
            <a:ext uri="{FF2B5EF4-FFF2-40B4-BE49-F238E27FC236}">
              <a16:creationId xmlns:a16="http://schemas.microsoft.com/office/drawing/2014/main" id="{D3BC4EFD-B228-45D3-B9BD-F78CC4831CB4}"/>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7" name="Text Box 7">
          <a:extLst>
            <a:ext uri="{FF2B5EF4-FFF2-40B4-BE49-F238E27FC236}">
              <a16:creationId xmlns:a16="http://schemas.microsoft.com/office/drawing/2014/main" id="{D81A2C9A-5F49-4128-9235-3D21A28EFD0C}"/>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8" name="Text Box 7">
          <a:extLst>
            <a:ext uri="{FF2B5EF4-FFF2-40B4-BE49-F238E27FC236}">
              <a16:creationId xmlns:a16="http://schemas.microsoft.com/office/drawing/2014/main" id="{799655DB-9833-44E0-8D96-3914781EB6D7}"/>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29" name="Text Box 7">
          <a:extLst>
            <a:ext uri="{FF2B5EF4-FFF2-40B4-BE49-F238E27FC236}">
              <a16:creationId xmlns:a16="http://schemas.microsoft.com/office/drawing/2014/main" id="{0BDEC07F-5DB1-4C05-9453-97662213E39E}"/>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30" name="Text Box 7">
          <a:extLst>
            <a:ext uri="{FF2B5EF4-FFF2-40B4-BE49-F238E27FC236}">
              <a16:creationId xmlns:a16="http://schemas.microsoft.com/office/drawing/2014/main" id="{4AA85F5C-4858-4E8A-9CBD-C6A6EE939FAC}"/>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31" name="Text Box 7">
          <a:extLst>
            <a:ext uri="{FF2B5EF4-FFF2-40B4-BE49-F238E27FC236}">
              <a16:creationId xmlns:a16="http://schemas.microsoft.com/office/drawing/2014/main" id="{E0D9D758-D58C-4EAB-B550-D9A9AFBC97C3}"/>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32" name="Text Box 7">
          <a:extLst>
            <a:ext uri="{FF2B5EF4-FFF2-40B4-BE49-F238E27FC236}">
              <a16:creationId xmlns:a16="http://schemas.microsoft.com/office/drawing/2014/main" id="{C4D9C5A8-3BE1-4916-A1CF-06CB707285CD}"/>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33" name="Text Box 7">
          <a:extLst>
            <a:ext uri="{FF2B5EF4-FFF2-40B4-BE49-F238E27FC236}">
              <a16:creationId xmlns:a16="http://schemas.microsoft.com/office/drawing/2014/main" id="{899B7D7A-F53C-4D98-8362-1FAB94A9FC10}"/>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34" name="Text Box 7">
          <a:extLst>
            <a:ext uri="{FF2B5EF4-FFF2-40B4-BE49-F238E27FC236}">
              <a16:creationId xmlns:a16="http://schemas.microsoft.com/office/drawing/2014/main" id="{3AABA893-F738-475B-B296-49D922DE171F}"/>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35" name="Text Box 7">
          <a:extLst>
            <a:ext uri="{FF2B5EF4-FFF2-40B4-BE49-F238E27FC236}">
              <a16:creationId xmlns:a16="http://schemas.microsoft.com/office/drawing/2014/main" id="{C5EC7691-FA41-4EBB-A929-6A0E19FAE612}"/>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oneCellAnchor>
    <xdr:from>
      <xdr:col>7</xdr:col>
      <xdr:colOff>0</xdr:colOff>
      <xdr:row>6</xdr:row>
      <xdr:rowOff>0</xdr:rowOff>
    </xdr:from>
    <xdr:ext cx="76200" cy="555625"/>
    <xdr:sp macro="" textlink="">
      <xdr:nvSpPr>
        <xdr:cNvPr id="136" name="Text Box 7">
          <a:extLst>
            <a:ext uri="{FF2B5EF4-FFF2-40B4-BE49-F238E27FC236}">
              <a16:creationId xmlns:a16="http://schemas.microsoft.com/office/drawing/2014/main" id="{CF2B7ED6-B1F0-4E12-8363-F110E0360063}"/>
            </a:ext>
          </a:extLst>
        </xdr:cNvPr>
        <xdr:cNvSpPr txBox="1">
          <a:spLocks noChangeArrowheads="1"/>
        </xdr:cNvSpPr>
      </xdr:nvSpPr>
      <xdr:spPr bwMode="auto">
        <a:xfrm>
          <a:off x="9525000" y="2314575"/>
          <a:ext cx="76200" cy="555625"/>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
  <sheetViews>
    <sheetView showGridLines="0" zoomScale="80" zoomScaleNormal="80" workbookViewId="0">
      <selection activeCell="B6" sqref="B6:F6"/>
    </sheetView>
  </sheetViews>
  <sheetFormatPr defaultColWidth="8.85546875" defaultRowHeight="15" x14ac:dyDescent="0.25"/>
  <cols>
    <col min="1" max="1" width="4.85546875" customWidth="1"/>
    <col min="4" max="4" width="10.42578125" customWidth="1"/>
    <col min="6" max="6" width="42.7109375" customWidth="1"/>
  </cols>
  <sheetData>
    <row r="1" spans="1:6" x14ac:dyDescent="0.25">
      <c r="A1" s="17"/>
      <c r="B1" s="17"/>
      <c r="C1" s="17"/>
      <c r="D1" s="17"/>
      <c r="E1" s="17"/>
      <c r="F1" s="17"/>
    </row>
    <row r="2" spans="1:6" x14ac:dyDescent="0.25">
      <c r="A2" s="17"/>
      <c r="B2" s="17"/>
      <c r="C2" s="17"/>
      <c r="D2" s="17"/>
      <c r="E2" s="17"/>
      <c r="F2" s="17"/>
    </row>
    <row r="3" spans="1:6" x14ac:dyDescent="0.25">
      <c r="A3" s="17"/>
      <c r="B3" s="17"/>
      <c r="C3" s="17"/>
      <c r="D3" s="17"/>
      <c r="E3" s="17"/>
      <c r="F3" s="17"/>
    </row>
    <row r="4" spans="1:6" x14ac:dyDescent="0.25">
      <c r="A4" s="17"/>
      <c r="B4" s="17"/>
      <c r="C4" s="17"/>
      <c r="D4" s="17"/>
      <c r="E4" s="17"/>
      <c r="F4" s="17"/>
    </row>
    <row r="5" spans="1:6" ht="63" customHeight="1" x14ac:dyDescent="0.4">
      <c r="A5" s="17"/>
      <c r="B5" s="90" t="s">
        <v>0</v>
      </c>
      <c r="C5" s="90"/>
      <c r="D5" s="90"/>
      <c r="E5" s="90"/>
      <c r="F5" s="90"/>
    </row>
    <row r="6" spans="1:6" ht="30.75" x14ac:dyDescent="0.4">
      <c r="A6" s="17"/>
      <c r="B6" s="91" t="s">
        <v>1</v>
      </c>
      <c r="C6" s="91"/>
      <c r="D6" s="91"/>
      <c r="E6" s="91"/>
      <c r="F6" s="91"/>
    </row>
    <row r="7" spans="1:6" ht="26.25" x14ac:dyDescent="0.4">
      <c r="A7" s="17"/>
      <c r="B7" s="17"/>
      <c r="C7" s="18"/>
      <c r="D7" s="17"/>
      <c r="E7" s="17"/>
      <c r="F7" s="17"/>
    </row>
    <row r="8" spans="1:6" ht="23.25" x14ac:dyDescent="0.35">
      <c r="A8" s="17"/>
      <c r="B8" s="92" t="s">
        <v>2</v>
      </c>
      <c r="C8" s="92"/>
      <c r="D8" s="92"/>
      <c r="E8" s="92"/>
      <c r="F8" s="92"/>
    </row>
    <row r="9" spans="1:6" x14ac:dyDescent="0.25">
      <c r="A9" s="17"/>
      <c r="B9" s="89"/>
      <c r="C9" s="89"/>
      <c r="D9" s="89"/>
      <c r="E9" s="89"/>
      <c r="F9" s="89"/>
    </row>
    <row r="10" spans="1:6" x14ac:dyDescent="0.25">
      <c r="A10" s="17"/>
      <c r="B10" s="17"/>
      <c r="C10" s="17"/>
      <c r="D10" s="17"/>
      <c r="E10" s="17"/>
      <c r="F10" s="17"/>
    </row>
    <row r="11" spans="1:6" x14ac:dyDescent="0.25">
      <c r="A11" s="19"/>
      <c r="B11" s="19"/>
      <c r="C11" s="19"/>
      <c r="D11" s="19"/>
      <c r="E11" s="19"/>
      <c r="F11" s="19"/>
    </row>
  </sheetData>
  <sheetProtection algorithmName="SHA-512" hashValue="MD/QxUedn5ExFT98sA7ptFyZNQ4k5JtqynQTopGNe2btX54B789juNo05x28T5F11GGbRlFqPZxiFgu8B/EbCQ==" saltValue="06G3feZeCKwq641eY0k5SQ==" spinCount="100000" sheet="1" objects="1" scenarios="1"/>
  <mergeCells count="4">
    <mergeCell ref="B9:F9"/>
    <mergeCell ref="B5:F5"/>
    <mergeCell ref="B6:F6"/>
    <mergeCell ref="B8:F8"/>
  </mergeCells>
  <pageMargins left="0.7" right="0.7" top="0.75" bottom="0.75" header="0.3" footer="0.3"/>
  <pageSetup scale="112"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20"/>
  <sheetViews>
    <sheetView showGridLines="0" tabSelected="1" zoomScaleNormal="100" workbookViewId="0">
      <selection activeCell="E3" sqref="E3:G3"/>
    </sheetView>
  </sheetViews>
  <sheetFormatPr defaultColWidth="9.140625" defaultRowHeight="15" x14ac:dyDescent="0.25"/>
  <cols>
    <col min="1" max="1" width="5" style="3" customWidth="1"/>
    <col min="2" max="2" width="67" style="3" bestFit="1" customWidth="1"/>
    <col min="3" max="3" width="16.42578125" style="3" customWidth="1"/>
    <col min="4" max="4" width="22.28515625" style="3" customWidth="1"/>
    <col min="5" max="5" width="32.7109375" style="3" customWidth="1"/>
    <col min="6" max="6" width="14" style="3" customWidth="1"/>
    <col min="7" max="7" width="3.42578125" style="3" customWidth="1"/>
    <col min="8" max="8" width="18.7109375" style="3" customWidth="1"/>
    <col min="9" max="9" width="5.42578125" style="3" customWidth="1"/>
    <col min="10" max="11" width="18.7109375" style="3" customWidth="1"/>
    <col min="12" max="17" width="15.42578125" style="3" customWidth="1"/>
    <col min="18" max="16384" width="9.140625" style="3"/>
  </cols>
  <sheetData>
    <row r="1" spans="1:11" ht="16.5" x14ac:dyDescent="0.25">
      <c r="A1" s="4" t="s">
        <v>0</v>
      </c>
      <c r="B1" s="2"/>
      <c r="C1" s="2"/>
      <c r="D1" s="2"/>
      <c r="E1" s="2"/>
      <c r="F1" s="2"/>
      <c r="G1" s="2"/>
      <c r="H1" s="2"/>
      <c r="I1" s="2"/>
      <c r="J1" s="2"/>
      <c r="K1" s="2"/>
    </row>
    <row r="2" spans="1:11" ht="15" customHeight="1" x14ac:dyDescent="0.25">
      <c r="A2" s="5" t="s">
        <v>3</v>
      </c>
      <c r="B2" s="2"/>
      <c r="C2" s="2"/>
      <c r="D2" s="8" t="s">
        <v>4</v>
      </c>
      <c r="E2" s="93" t="s">
        <v>78</v>
      </c>
      <c r="F2" s="94"/>
      <c r="G2" s="95"/>
      <c r="H2" s="9"/>
      <c r="I2" s="9"/>
      <c r="J2" s="2"/>
      <c r="K2" s="2"/>
    </row>
    <row r="3" spans="1:11" x14ac:dyDescent="0.25">
      <c r="A3" s="5" t="s">
        <v>5</v>
      </c>
      <c r="B3" s="2"/>
      <c r="C3" s="2"/>
      <c r="D3" s="8"/>
      <c r="E3" s="96" t="s">
        <v>6</v>
      </c>
      <c r="F3" s="97"/>
      <c r="G3" s="98"/>
      <c r="H3" s="9"/>
      <c r="I3" s="9"/>
      <c r="J3" s="2"/>
      <c r="K3" s="2"/>
    </row>
    <row r="4" spans="1:11" x14ac:dyDescent="0.25">
      <c r="A4" s="6"/>
      <c r="B4" s="6"/>
      <c r="C4" s="2"/>
      <c r="D4" s="1"/>
      <c r="E4" s="1"/>
      <c r="F4" s="1"/>
      <c r="G4" s="1"/>
      <c r="H4" s="1"/>
      <c r="I4" s="1"/>
      <c r="J4" s="1"/>
      <c r="K4" s="1"/>
    </row>
    <row r="5" spans="1:11" ht="57.75" customHeight="1" x14ac:dyDescent="0.25">
      <c r="A5" s="2"/>
      <c r="B5" s="99" t="s">
        <v>7</v>
      </c>
      <c r="C5" s="100"/>
      <c r="D5" s="100"/>
      <c r="E5" s="101"/>
    </row>
    <row r="6" spans="1:11" x14ac:dyDescent="0.25">
      <c r="A6" s="2"/>
      <c r="B6" s="7"/>
      <c r="C6" s="7"/>
      <c r="D6" s="7"/>
      <c r="E6" s="9"/>
    </row>
    <row r="8" spans="1:11" x14ac:dyDescent="0.25">
      <c r="B8" s="29" t="s">
        <v>8</v>
      </c>
      <c r="C8" s="32"/>
    </row>
    <row r="9" spans="1:11" x14ac:dyDescent="0.25">
      <c r="B9" s="33" t="s">
        <v>9</v>
      </c>
      <c r="C9" s="33" t="s">
        <v>10</v>
      </c>
    </row>
    <row r="10" spans="1:11" x14ac:dyDescent="0.25">
      <c r="B10" s="45" t="s">
        <v>11</v>
      </c>
      <c r="C10" s="46">
        <f>'Phase 0-3 and M&amp;O Costs'!E34</f>
        <v>24800</v>
      </c>
      <c r="H10" s="12"/>
    </row>
    <row r="11" spans="1:11" x14ac:dyDescent="0.25">
      <c r="B11" s="45" t="s">
        <v>12</v>
      </c>
      <c r="C11" s="46">
        <f>'Phase 0-3 and M&amp;O Costs'!H34</f>
        <v>34007.5</v>
      </c>
      <c r="H11" s="12"/>
    </row>
    <row r="12" spans="1:11" x14ac:dyDescent="0.25">
      <c r="B12" s="45" t="s">
        <v>13</v>
      </c>
      <c r="C12" s="46">
        <f>'Phase 0-3 and M&amp;O Costs'!K34</f>
        <v>41427.5</v>
      </c>
      <c r="H12" s="12"/>
    </row>
    <row r="13" spans="1:11" x14ac:dyDescent="0.25">
      <c r="B13" s="45" t="s">
        <v>14</v>
      </c>
      <c r="C13" s="46">
        <f>'Phase 0-3 and M&amp;O Costs'!N34</f>
        <v>19300</v>
      </c>
      <c r="H13" s="12"/>
    </row>
    <row r="14" spans="1:11" x14ac:dyDescent="0.25">
      <c r="B14" s="45" t="s">
        <v>15</v>
      </c>
      <c r="C14" s="46">
        <f>'Phase 0-3 and M&amp;O Costs'!Q34</f>
        <v>10000</v>
      </c>
      <c r="H14" s="12"/>
    </row>
    <row r="15" spans="1:11" x14ac:dyDescent="0.25">
      <c r="B15" s="47" t="s">
        <v>16</v>
      </c>
      <c r="C15" s="46">
        <f>'Other Costs'!J30</f>
        <v>105083</v>
      </c>
      <c r="H15" s="12"/>
    </row>
    <row r="16" spans="1:11" x14ac:dyDescent="0.25">
      <c r="B16" s="34" t="s">
        <v>17</v>
      </c>
      <c r="C16" s="61">
        <f>Enhancements!C9</f>
        <v>98976.122254059213</v>
      </c>
      <c r="H16" s="12"/>
    </row>
    <row r="17" spans="2:8" ht="15.75" thickTop="1" x14ac:dyDescent="0.25">
      <c r="B17" s="35" t="s">
        <v>18</v>
      </c>
      <c r="C17" s="36">
        <f>SUM(C10:C15)</f>
        <v>234618</v>
      </c>
      <c r="H17" s="12"/>
    </row>
    <row r="18" spans="2:8" x14ac:dyDescent="0.25">
      <c r="H18" s="12"/>
    </row>
    <row r="19" spans="2:8" x14ac:dyDescent="0.25">
      <c r="B19" s="63"/>
      <c r="H19" s="12"/>
    </row>
    <row r="20" spans="2:8" ht="16.5" x14ac:dyDescent="0.25">
      <c r="B20" s="62"/>
      <c r="H20" s="12"/>
    </row>
  </sheetData>
  <sheetProtection algorithmName="SHA-512" hashValue="mUdayYTNqzLrNHPcWqpI0q1wNwZsiTdccseLVJmch1exxSDu401z7xNkdbVSJ2DfjE+lRbaODeX6OV6WRcweWA==" saltValue="eb6J8Wfj0UASDNMiGF3qbw==" spinCount="100000" sheet="1" formatColumns="0"/>
  <mergeCells count="3">
    <mergeCell ref="E2:G2"/>
    <mergeCell ref="E3:G3"/>
    <mergeCell ref="B5:E5"/>
  </mergeCells>
  <pageMargins left="0.7" right="0.7" top="0.75" bottom="0.75" header="0.3" footer="0.3"/>
  <pageSetup scale="59"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1"/>
  <sheetViews>
    <sheetView showGridLines="0" zoomScaleNormal="100" workbookViewId="0">
      <selection activeCell="C10" sqref="C10"/>
    </sheetView>
  </sheetViews>
  <sheetFormatPr defaultColWidth="9.140625" defaultRowHeight="15" x14ac:dyDescent="0.25"/>
  <cols>
    <col min="1" max="1" width="5" style="3" customWidth="1"/>
    <col min="2" max="2" width="55.5703125" style="3" customWidth="1"/>
    <col min="3" max="3" width="39" style="3" customWidth="1"/>
    <col min="4" max="4" width="27" style="3" customWidth="1"/>
    <col min="5" max="5" width="32.7109375" style="3" customWidth="1"/>
    <col min="6" max="6" width="14" style="3" customWidth="1"/>
    <col min="7" max="7" width="4.28515625" style="3" customWidth="1"/>
    <col min="8" max="11" width="18.7109375" style="3" customWidth="1"/>
    <col min="12" max="17" width="15.42578125" style="3" customWidth="1"/>
    <col min="18" max="16384" width="9.140625" style="3"/>
  </cols>
  <sheetData>
    <row r="1" spans="1:11" ht="16.5" x14ac:dyDescent="0.25">
      <c r="A1" s="4" t="s">
        <v>0</v>
      </c>
      <c r="B1" s="2"/>
      <c r="C1" s="2"/>
      <c r="D1" s="2"/>
      <c r="E1" s="2"/>
      <c r="F1" s="2"/>
      <c r="G1" s="2"/>
      <c r="H1" s="2"/>
      <c r="I1" s="2"/>
      <c r="J1" s="2"/>
      <c r="K1" s="2"/>
    </row>
    <row r="2" spans="1:11" ht="15" customHeight="1" x14ac:dyDescent="0.25">
      <c r="A2" s="5" t="s">
        <v>3</v>
      </c>
      <c r="B2" s="2"/>
      <c r="C2" s="2"/>
      <c r="D2" s="8" t="s">
        <v>4</v>
      </c>
      <c r="E2" s="106" t="str">
        <f>Summary!E2</f>
        <v>Agilaire LLC</v>
      </c>
      <c r="F2" s="107"/>
      <c r="G2" s="108"/>
      <c r="H2" s="9"/>
      <c r="I2" s="9"/>
      <c r="J2" s="2"/>
      <c r="K2" s="2"/>
    </row>
    <row r="3" spans="1:11" x14ac:dyDescent="0.25">
      <c r="A3" s="5" t="s">
        <v>19</v>
      </c>
      <c r="B3" s="2"/>
      <c r="C3" s="2"/>
      <c r="D3" s="8"/>
      <c r="E3" s="96" t="s">
        <v>6</v>
      </c>
      <c r="F3" s="97"/>
      <c r="G3" s="98"/>
      <c r="H3" s="9"/>
      <c r="I3" s="9"/>
      <c r="J3" s="2"/>
      <c r="K3" s="2"/>
    </row>
    <row r="4" spans="1:11" x14ac:dyDescent="0.25">
      <c r="A4" s="6"/>
      <c r="B4" s="6"/>
      <c r="C4" s="2"/>
      <c r="D4" s="1"/>
      <c r="E4" s="1"/>
      <c r="F4" s="1"/>
      <c r="G4" s="1"/>
      <c r="H4" s="1"/>
      <c r="I4" s="1"/>
      <c r="J4" s="1"/>
      <c r="K4" s="1"/>
    </row>
    <row r="5" spans="1:11" ht="90" customHeight="1" x14ac:dyDescent="0.25">
      <c r="A5" s="2"/>
      <c r="B5" s="103" t="s">
        <v>20</v>
      </c>
      <c r="C5" s="104"/>
      <c r="D5" s="104"/>
      <c r="E5" s="105"/>
    </row>
    <row r="6" spans="1:11" x14ac:dyDescent="0.25">
      <c r="A6" s="2"/>
      <c r="B6" s="7"/>
      <c r="C6" s="7"/>
      <c r="D6" s="7"/>
      <c r="E6" s="9"/>
    </row>
    <row r="7" spans="1:11" s="25" customFormat="1" ht="15" customHeight="1" x14ac:dyDescent="0.25">
      <c r="A7" s="2"/>
      <c r="B7" s="10" t="s">
        <v>21</v>
      </c>
      <c r="C7" s="64" t="s">
        <v>22</v>
      </c>
      <c r="D7" s="24"/>
      <c r="H7" s="24"/>
    </row>
    <row r="8" spans="1:11" s="25" customFormat="1" x14ac:dyDescent="0.25">
      <c r="A8" s="11">
        <v>1</v>
      </c>
      <c r="B8" s="48" t="s">
        <v>23</v>
      </c>
      <c r="C8" s="27">
        <v>150</v>
      </c>
      <c r="D8" s="24"/>
      <c r="H8" s="24"/>
    </row>
    <row r="9" spans="1:11" s="25" customFormat="1" x14ac:dyDescent="0.25">
      <c r="A9" s="11">
        <v>2</v>
      </c>
      <c r="B9" s="48" t="s">
        <v>24</v>
      </c>
      <c r="C9" s="27">
        <v>150</v>
      </c>
      <c r="D9" s="44"/>
      <c r="E9" s="102"/>
      <c r="F9" s="102"/>
      <c r="G9" s="43"/>
      <c r="H9" s="44"/>
    </row>
    <row r="10" spans="1:11" s="25" customFormat="1" x14ac:dyDescent="0.25">
      <c r="A10" s="11">
        <v>3</v>
      </c>
      <c r="B10" s="48" t="s">
        <v>25</v>
      </c>
      <c r="C10" s="27">
        <v>125</v>
      </c>
      <c r="D10" s="24"/>
      <c r="G10" s="24"/>
      <c r="H10" s="24"/>
    </row>
    <row r="11" spans="1:11" s="25" customFormat="1" x14ac:dyDescent="0.25">
      <c r="A11" s="11">
        <v>4</v>
      </c>
      <c r="B11" s="48" t="s">
        <v>26</v>
      </c>
      <c r="C11" s="27">
        <v>125</v>
      </c>
      <c r="D11" s="24"/>
      <c r="E11" s="24"/>
      <c r="F11" s="24"/>
      <c r="G11" s="24"/>
      <c r="H11" s="24"/>
    </row>
    <row r="12" spans="1:11" s="25" customFormat="1" x14ac:dyDescent="0.25">
      <c r="A12" s="11">
        <v>5</v>
      </c>
      <c r="B12" s="48" t="s">
        <v>27</v>
      </c>
      <c r="C12" s="27">
        <v>125</v>
      </c>
      <c r="D12" s="24"/>
      <c r="E12" s="24"/>
      <c r="F12" s="24"/>
      <c r="G12" s="24"/>
      <c r="H12" s="24"/>
    </row>
    <row r="13" spans="1:11" s="25" customFormat="1" x14ac:dyDescent="0.25">
      <c r="A13" s="11">
        <v>6</v>
      </c>
      <c r="B13" s="48" t="s">
        <v>28</v>
      </c>
      <c r="C13" s="27">
        <v>95</v>
      </c>
      <c r="D13" s="24"/>
      <c r="E13" s="24"/>
      <c r="F13" s="24"/>
      <c r="G13" s="24"/>
      <c r="H13" s="24"/>
    </row>
    <row r="14" spans="1:11" ht="15" customHeight="1" x14ac:dyDescent="0.25">
      <c r="A14" s="11">
        <v>7</v>
      </c>
      <c r="B14" s="26"/>
      <c r="C14" s="27"/>
      <c r="D14" s="24"/>
      <c r="E14" s="24"/>
      <c r="F14" s="24"/>
    </row>
    <row r="15" spans="1:11" ht="15" customHeight="1" x14ac:dyDescent="0.25">
      <c r="A15" s="11">
        <v>8</v>
      </c>
      <c r="B15" s="26"/>
      <c r="C15" s="27"/>
    </row>
    <row r="16" spans="1:11" x14ac:dyDescent="0.25">
      <c r="A16" s="11">
        <v>9</v>
      </c>
      <c r="B16" s="26"/>
      <c r="C16" s="27"/>
    </row>
    <row r="17" spans="1:5" x14ac:dyDescent="0.25">
      <c r="A17" s="11">
        <v>10</v>
      </c>
      <c r="B17" s="26"/>
      <c r="C17" s="27"/>
    </row>
    <row r="18" spans="1:5" x14ac:dyDescent="0.25">
      <c r="A18" s="11">
        <v>11</v>
      </c>
      <c r="B18" s="26"/>
      <c r="C18" s="27"/>
    </row>
    <row r="19" spans="1:5" x14ac:dyDescent="0.25">
      <c r="A19" s="11">
        <v>12</v>
      </c>
      <c r="B19" s="26"/>
      <c r="C19" s="27"/>
    </row>
    <row r="20" spans="1:5" x14ac:dyDescent="0.25">
      <c r="A20" s="11">
        <v>13</v>
      </c>
      <c r="B20" s="26"/>
      <c r="C20" s="27"/>
    </row>
    <row r="21" spans="1:5" x14ac:dyDescent="0.25">
      <c r="A21" s="11">
        <v>14</v>
      </c>
      <c r="B21" s="26"/>
      <c r="C21" s="27"/>
    </row>
    <row r="22" spans="1:5" x14ac:dyDescent="0.25">
      <c r="A22" s="11">
        <v>15</v>
      </c>
      <c r="B22" s="26"/>
      <c r="C22" s="27"/>
    </row>
    <row r="23" spans="1:5" x14ac:dyDescent="0.25">
      <c r="A23" s="11">
        <v>16</v>
      </c>
      <c r="B23" s="26"/>
      <c r="C23" s="27"/>
    </row>
    <row r="24" spans="1:5" x14ac:dyDescent="0.25">
      <c r="A24" s="11">
        <v>17</v>
      </c>
      <c r="B24" s="26"/>
      <c r="C24" s="27"/>
    </row>
    <row r="25" spans="1:5" x14ac:dyDescent="0.25">
      <c r="A25" s="11">
        <v>18</v>
      </c>
      <c r="B25" s="26"/>
      <c r="C25" s="27"/>
    </row>
    <row r="26" spans="1:5" x14ac:dyDescent="0.25">
      <c r="A26" s="11">
        <v>19</v>
      </c>
      <c r="B26" s="26"/>
      <c r="C26" s="27"/>
    </row>
    <row r="27" spans="1:5" x14ac:dyDescent="0.25">
      <c r="A27" s="11">
        <v>20</v>
      </c>
      <c r="B27" s="26"/>
      <c r="C27" s="27"/>
    </row>
    <row r="28" spans="1:5" x14ac:dyDescent="0.25">
      <c r="A28" s="11">
        <v>21</v>
      </c>
      <c r="B28" s="26"/>
      <c r="C28" s="27"/>
    </row>
    <row r="29" spans="1:5" x14ac:dyDescent="0.25">
      <c r="A29" s="11">
        <v>22</v>
      </c>
      <c r="B29" s="26"/>
      <c r="C29" s="27"/>
      <c r="E29" s="13"/>
    </row>
    <row r="30" spans="1:5" x14ac:dyDescent="0.25">
      <c r="A30" s="11">
        <v>23</v>
      </c>
      <c r="B30" s="26"/>
      <c r="C30" s="27"/>
    </row>
    <row r="31" spans="1:5" x14ac:dyDescent="0.25">
      <c r="A31" s="11">
        <v>24</v>
      </c>
      <c r="B31" s="26"/>
      <c r="C31" s="27"/>
    </row>
    <row r="32" spans="1:5" x14ac:dyDescent="0.25">
      <c r="A32" s="11">
        <v>25</v>
      </c>
      <c r="B32" s="26"/>
      <c r="C32" s="27"/>
    </row>
    <row r="36" spans="8:8" x14ac:dyDescent="0.25">
      <c r="H36" s="12"/>
    </row>
    <row r="37" spans="8:8" x14ac:dyDescent="0.25">
      <c r="H37" s="12"/>
    </row>
    <row r="38" spans="8:8" x14ac:dyDescent="0.25">
      <c r="H38" s="12"/>
    </row>
    <row r="39" spans="8:8" x14ac:dyDescent="0.25">
      <c r="H39" s="12"/>
    </row>
    <row r="40" spans="8:8" x14ac:dyDescent="0.25">
      <c r="H40" s="12"/>
    </row>
    <row r="41" spans="8:8" x14ac:dyDescent="0.25">
      <c r="H41" s="12"/>
    </row>
  </sheetData>
  <sheetProtection algorithmName="SHA-512" hashValue="zSMHAlrSrqRltDkeMrgoMY2YlnA2JA/EP1/yLq0+mZ8e6Yg9xjKjTPDpJjlPN+TDL7JvCwwiP9rjK420fVl8Dg==" saltValue="qPHc+kr47iuV0FTg3xvPLA==" spinCount="100000" sheet="1" objects="1" scenarios="1"/>
  <mergeCells count="4">
    <mergeCell ref="E9:F9"/>
    <mergeCell ref="B5:E5"/>
    <mergeCell ref="E2:G2"/>
    <mergeCell ref="E3:G3"/>
  </mergeCells>
  <phoneticPr fontId="12" type="noConversion"/>
  <dataValidations count="1">
    <dataValidation type="textLength" allowBlank="1" showInputMessage="1" showErrorMessage="1" sqref="C8:C32" xr:uid="{00000000-0002-0000-0200-000000000000}">
      <formula1>0</formula1>
      <formula2>10000</formula2>
    </dataValidation>
  </dataValidations>
  <pageMargins left="0.7" right="0.7" top="0.75" bottom="0.75" header="0.3" footer="0.3"/>
  <pageSetup scale="59"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6"/>
  <sheetViews>
    <sheetView showGridLines="0" zoomScaleNormal="100" workbookViewId="0">
      <selection activeCell="E15" sqref="E15"/>
    </sheetView>
  </sheetViews>
  <sheetFormatPr defaultColWidth="9.140625" defaultRowHeight="15" x14ac:dyDescent="0.25"/>
  <cols>
    <col min="1" max="1" width="4" style="49" customWidth="1"/>
    <col min="2" max="2" width="52.85546875" style="49" customWidth="1"/>
    <col min="3" max="22" width="17.85546875" style="49" customWidth="1"/>
    <col min="23" max="24" width="20.42578125" style="49" customWidth="1"/>
    <col min="25" max="16384" width="9.140625" style="49"/>
  </cols>
  <sheetData>
    <row r="1" spans="1:20" ht="16.5" x14ac:dyDescent="0.25">
      <c r="A1" s="4" t="s">
        <v>0</v>
      </c>
      <c r="B1" s="2"/>
      <c r="C1" s="2"/>
      <c r="D1" s="2"/>
      <c r="E1" s="2"/>
      <c r="F1" s="2"/>
      <c r="G1" s="2"/>
      <c r="H1" s="2"/>
    </row>
    <row r="2" spans="1:20" ht="15" customHeight="1" x14ac:dyDescent="0.25">
      <c r="A2" s="5" t="s">
        <v>3</v>
      </c>
      <c r="B2" s="2"/>
      <c r="C2" s="2"/>
      <c r="D2" s="2"/>
      <c r="E2" s="2"/>
      <c r="F2" s="2"/>
      <c r="G2" s="112" t="s">
        <v>4</v>
      </c>
      <c r="H2" s="113"/>
      <c r="I2" s="114" t="str">
        <f>'Staffing Rates'!E2</f>
        <v>Agilaire LLC</v>
      </c>
      <c r="J2" s="114"/>
      <c r="K2" s="114"/>
      <c r="L2" s="114"/>
    </row>
    <row r="3" spans="1:20" ht="16.5" customHeight="1" x14ac:dyDescent="0.25">
      <c r="A3" s="5" t="s">
        <v>29</v>
      </c>
      <c r="B3" s="2"/>
      <c r="C3" s="2"/>
      <c r="D3" s="2"/>
      <c r="E3" s="2"/>
      <c r="F3" s="2"/>
      <c r="G3" s="2"/>
      <c r="H3" s="50"/>
      <c r="I3" s="115" t="s">
        <v>6</v>
      </c>
      <c r="J3" s="115"/>
      <c r="K3" s="115"/>
      <c r="L3" s="115"/>
    </row>
    <row r="4" spans="1:20" x14ac:dyDescent="0.25">
      <c r="A4" s="6"/>
      <c r="B4" s="6"/>
      <c r="C4" s="1"/>
      <c r="D4" s="1"/>
      <c r="E4" s="1"/>
      <c r="F4" s="1"/>
      <c r="G4" s="1"/>
      <c r="H4" s="1"/>
    </row>
    <row r="5" spans="1:20" ht="60" customHeight="1" x14ac:dyDescent="0.25">
      <c r="A5" s="2"/>
      <c r="B5" s="116" t="s">
        <v>30</v>
      </c>
      <c r="C5" s="117"/>
      <c r="D5" s="117"/>
      <c r="E5" s="117"/>
      <c r="F5" s="117"/>
      <c r="G5" s="117"/>
      <c r="H5" s="117"/>
      <c r="I5" s="118"/>
    </row>
    <row r="6" spans="1:20" ht="14.25" customHeight="1" thickBot="1" x14ac:dyDescent="0.3">
      <c r="A6" s="2"/>
      <c r="B6" s="2"/>
      <c r="C6" s="2"/>
      <c r="D6" s="51"/>
      <c r="E6" s="51"/>
      <c r="F6" s="51"/>
      <c r="G6" s="51"/>
      <c r="H6" s="51"/>
      <c r="I6" s="51"/>
      <c r="J6" s="51"/>
      <c r="K6" s="51"/>
      <c r="L6" s="51"/>
    </row>
    <row r="7" spans="1:20" s="53" customFormat="1" ht="63.75" customHeight="1" x14ac:dyDescent="0.25">
      <c r="A7" s="52"/>
      <c r="B7" s="52"/>
      <c r="C7" s="109" t="s">
        <v>31</v>
      </c>
      <c r="D7" s="110"/>
      <c r="E7" s="111"/>
      <c r="F7" s="109" t="s">
        <v>32</v>
      </c>
      <c r="G7" s="110"/>
      <c r="H7" s="111"/>
      <c r="I7" s="109" t="s">
        <v>33</v>
      </c>
      <c r="J7" s="110"/>
      <c r="K7" s="111"/>
      <c r="L7" s="109" t="s">
        <v>34</v>
      </c>
      <c r="M7" s="110"/>
      <c r="N7" s="111"/>
      <c r="O7" s="109" t="s">
        <v>15</v>
      </c>
      <c r="P7" s="110"/>
      <c r="Q7" s="111"/>
      <c r="R7" s="109" t="s">
        <v>35</v>
      </c>
      <c r="S7" s="110"/>
      <c r="T7" s="111"/>
    </row>
    <row r="8" spans="1:20" ht="72.75" customHeight="1" x14ac:dyDescent="0.25">
      <c r="B8" s="10" t="s">
        <v>21</v>
      </c>
      <c r="C8" s="54" t="s">
        <v>22</v>
      </c>
      <c r="D8" s="64" t="s">
        <v>36</v>
      </c>
      <c r="E8" s="55" t="s">
        <v>37</v>
      </c>
      <c r="F8" s="54" t="s">
        <v>22</v>
      </c>
      <c r="G8" s="64" t="s">
        <v>36</v>
      </c>
      <c r="H8" s="55" t="s">
        <v>37</v>
      </c>
      <c r="I8" s="54" t="s">
        <v>22</v>
      </c>
      <c r="J8" s="64" t="s">
        <v>36</v>
      </c>
      <c r="K8" s="55" t="s">
        <v>37</v>
      </c>
      <c r="L8" s="54" t="s">
        <v>22</v>
      </c>
      <c r="M8" s="64" t="s">
        <v>36</v>
      </c>
      <c r="N8" s="55" t="s">
        <v>37</v>
      </c>
      <c r="O8" s="54" t="s">
        <v>22</v>
      </c>
      <c r="P8" s="64" t="s">
        <v>38</v>
      </c>
      <c r="Q8" s="55" t="s">
        <v>39</v>
      </c>
      <c r="R8" s="54" t="s">
        <v>22</v>
      </c>
      <c r="S8" s="64" t="s">
        <v>40</v>
      </c>
      <c r="T8" s="55" t="s">
        <v>41</v>
      </c>
    </row>
    <row r="9" spans="1:20" s="53" customFormat="1" x14ac:dyDescent="0.25">
      <c r="A9" s="56">
        <v>1</v>
      </c>
      <c r="B9" s="20" t="str">
        <f>'Staffing Rates'!B8</f>
        <v>Engagement Manager / Customer Success Manager</v>
      </c>
      <c r="C9" s="21">
        <f>'Staffing Rates'!$C8</f>
        <v>150</v>
      </c>
      <c r="D9" s="23">
        <v>8</v>
      </c>
      <c r="E9" s="30">
        <f t="shared" ref="E9:E33" si="0">C9*D9</f>
        <v>1200</v>
      </c>
      <c r="F9" s="21">
        <f>'Staffing Rates'!$C8</f>
        <v>150</v>
      </c>
      <c r="G9" s="23">
        <v>8</v>
      </c>
      <c r="H9" s="30">
        <f t="shared" ref="H9:H33" si="1">F9*G9</f>
        <v>1200</v>
      </c>
      <c r="I9" s="21">
        <f>'Staffing Rates'!$C8</f>
        <v>150</v>
      </c>
      <c r="J9" s="23">
        <v>12</v>
      </c>
      <c r="K9" s="30">
        <f t="shared" ref="K9:K33" si="2">I9*J9</f>
        <v>1800</v>
      </c>
      <c r="L9" s="21">
        <f>'Staffing Rates'!$C8</f>
        <v>150</v>
      </c>
      <c r="M9" s="23">
        <v>12</v>
      </c>
      <c r="N9" s="30">
        <f t="shared" ref="N9:N33" si="3">L9*M9</f>
        <v>1800</v>
      </c>
      <c r="O9" s="21">
        <f>'Staffing Rates'!$C8</f>
        <v>150</v>
      </c>
      <c r="P9" s="23"/>
      <c r="Q9" s="30">
        <f t="shared" ref="Q9:Q33" si="4">O9*P9</f>
        <v>0</v>
      </c>
      <c r="R9" s="21">
        <f>'Staffing Rates'!$C8</f>
        <v>150</v>
      </c>
      <c r="S9" s="22">
        <f>SUM(,D9,G9,M9,J9,P9)</f>
        <v>40</v>
      </c>
      <c r="T9" s="30">
        <f>R9*S9</f>
        <v>6000</v>
      </c>
    </row>
    <row r="10" spans="1:20" s="53" customFormat="1" x14ac:dyDescent="0.25">
      <c r="A10" s="56">
        <v>2</v>
      </c>
      <c r="B10" s="20" t="str">
        <f>'Staffing Rates'!B9</f>
        <v>Technical Architect</v>
      </c>
      <c r="C10" s="21">
        <f>'Staffing Rates'!$C9</f>
        <v>150</v>
      </c>
      <c r="D10" s="23">
        <v>84</v>
      </c>
      <c r="E10" s="30">
        <f t="shared" si="0"/>
        <v>12600</v>
      </c>
      <c r="F10" s="21">
        <f>'Staffing Rates'!$C9</f>
        <v>150</v>
      </c>
      <c r="G10" s="23">
        <v>0</v>
      </c>
      <c r="H10" s="30">
        <f t="shared" si="1"/>
        <v>0</v>
      </c>
      <c r="I10" s="21">
        <f>'Staffing Rates'!$C9</f>
        <v>150</v>
      </c>
      <c r="J10" s="23">
        <v>0</v>
      </c>
      <c r="K10" s="30">
        <f t="shared" si="2"/>
        <v>0</v>
      </c>
      <c r="L10" s="21">
        <f>'Staffing Rates'!$C9</f>
        <v>150</v>
      </c>
      <c r="M10" s="23">
        <v>0</v>
      </c>
      <c r="N10" s="30">
        <f t="shared" si="3"/>
        <v>0</v>
      </c>
      <c r="O10" s="21">
        <f>'Staffing Rates'!$C9</f>
        <v>150</v>
      </c>
      <c r="P10" s="23"/>
      <c r="Q10" s="30">
        <f t="shared" si="4"/>
        <v>0</v>
      </c>
      <c r="R10" s="21">
        <f>'Staffing Rates'!$C9</f>
        <v>150</v>
      </c>
      <c r="S10" s="22">
        <f t="shared" ref="S10:S33" si="5">SUM(,D10,G10,M10,J10,P10)</f>
        <v>84</v>
      </c>
      <c r="T10" s="30">
        <f t="shared" ref="T10:T33" si="6">R10*S10</f>
        <v>12600</v>
      </c>
    </row>
    <row r="11" spans="1:20" s="53" customFormat="1" x14ac:dyDescent="0.25">
      <c r="A11" s="56">
        <v>3</v>
      </c>
      <c r="B11" s="20" t="str">
        <f>'Staffing Rates'!B10</f>
        <v>Technical Project Manager</v>
      </c>
      <c r="C11" s="21">
        <f>'Staffing Rates'!$C10</f>
        <v>125</v>
      </c>
      <c r="D11" s="23">
        <v>68</v>
      </c>
      <c r="E11" s="30">
        <f t="shared" si="0"/>
        <v>8500</v>
      </c>
      <c r="F11" s="21">
        <f>'Staffing Rates'!$C10</f>
        <v>125</v>
      </c>
      <c r="G11" s="23">
        <v>53</v>
      </c>
      <c r="H11" s="30">
        <f t="shared" si="1"/>
        <v>6625</v>
      </c>
      <c r="I11" s="21">
        <f>'Staffing Rates'!$C10</f>
        <v>125</v>
      </c>
      <c r="J11" s="23">
        <v>65</v>
      </c>
      <c r="K11" s="30">
        <f t="shared" si="2"/>
        <v>8125</v>
      </c>
      <c r="L11" s="21">
        <f>'Staffing Rates'!$C10</f>
        <v>125</v>
      </c>
      <c r="M11" s="23">
        <v>40</v>
      </c>
      <c r="N11" s="30">
        <f t="shared" si="3"/>
        <v>5000</v>
      </c>
      <c r="O11" s="21">
        <f>'Staffing Rates'!$C10</f>
        <v>125</v>
      </c>
      <c r="P11" s="23"/>
      <c r="Q11" s="30">
        <f t="shared" si="4"/>
        <v>0</v>
      </c>
      <c r="R11" s="21">
        <f>'Staffing Rates'!$C10</f>
        <v>125</v>
      </c>
      <c r="S11" s="22">
        <f t="shared" si="5"/>
        <v>226</v>
      </c>
      <c r="T11" s="30">
        <f t="shared" si="6"/>
        <v>28250</v>
      </c>
    </row>
    <row r="12" spans="1:20" s="53" customFormat="1" x14ac:dyDescent="0.25">
      <c r="A12" s="56">
        <v>4</v>
      </c>
      <c r="B12" s="20" t="str">
        <f>'Staffing Rates'!B11</f>
        <v>Developer / Configuration Specialist</v>
      </c>
      <c r="C12" s="21">
        <f>'Staffing Rates'!$C11</f>
        <v>125</v>
      </c>
      <c r="D12" s="23">
        <v>20</v>
      </c>
      <c r="E12" s="30">
        <f t="shared" si="0"/>
        <v>2500</v>
      </c>
      <c r="F12" s="21">
        <f>'Staffing Rates'!$C11</f>
        <v>125</v>
      </c>
      <c r="G12" s="23">
        <v>138.5</v>
      </c>
      <c r="H12" s="30">
        <f t="shared" si="1"/>
        <v>17312.5</v>
      </c>
      <c r="I12" s="21">
        <f>'Staffing Rates'!$C11</f>
        <v>125</v>
      </c>
      <c r="J12" s="23">
        <v>162.5</v>
      </c>
      <c r="K12" s="30">
        <f t="shared" si="2"/>
        <v>20312.5</v>
      </c>
      <c r="L12" s="21">
        <f>'Staffing Rates'!$C11</f>
        <v>125</v>
      </c>
      <c r="M12" s="23">
        <v>100</v>
      </c>
      <c r="N12" s="30">
        <f t="shared" si="3"/>
        <v>12500</v>
      </c>
      <c r="O12" s="21">
        <f>'Staffing Rates'!$C11</f>
        <v>125</v>
      </c>
      <c r="P12" s="23">
        <v>80</v>
      </c>
      <c r="Q12" s="30">
        <f t="shared" si="4"/>
        <v>10000</v>
      </c>
      <c r="R12" s="21">
        <f>'Staffing Rates'!$C11</f>
        <v>125</v>
      </c>
      <c r="S12" s="22">
        <f t="shared" si="5"/>
        <v>501</v>
      </c>
      <c r="T12" s="30">
        <f>R12*S12</f>
        <v>62625</v>
      </c>
    </row>
    <row r="13" spans="1:20" s="53" customFormat="1" x14ac:dyDescent="0.25">
      <c r="A13" s="56">
        <v>5</v>
      </c>
      <c r="B13" s="20" t="str">
        <f>'Staffing Rates'!B12</f>
        <v>Data Architect</v>
      </c>
      <c r="C13" s="21">
        <f>'Staffing Rates'!$C12</f>
        <v>125</v>
      </c>
      <c r="D13" s="23">
        <v>0</v>
      </c>
      <c r="E13" s="30">
        <f t="shared" si="0"/>
        <v>0</v>
      </c>
      <c r="F13" s="21">
        <f>'Staffing Rates'!$C12</f>
        <v>125</v>
      </c>
      <c r="G13" s="23">
        <v>36</v>
      </c>
      <c r="H13" s="30">
        <f t="shared" si="1"/>
        <v>4500</v>
      </c>
      <c r="I13" s="21">
        <f>'Staffing Rates'!$C12</f>
        <v>125</v>
      </c>
      <c r="J13" s="23">
        <v>12</v>
      </c>
      <c r="K13" s="30">
        <f t="shared" si="2"/>
        <v>1500</v>
      </c>
      <c r="L13" s="21">
        <f>'Staffing Rates'!$C12</f>
        <v>125</v>
      </c>
      <c r="M13" s="23">
        <v>0</v>
      </c>
      <c r="N13" s="30">
        <f t="shared" si="3"/>
        <v>0</v>
      </c>
      <c r="O13" s="21">
        <f>'Staffing Rates'!$C12</f>
        <v>125</v>
      </c>
      <c r="P13" s="23"/>
      <c r="Q13" s="30">
        <f t="shared" si="4"/>
        <v>0</v>
      </c>
      <c r="R13" s="21">
        <f>'Staffing Rates'!$C12</f>
        <v>125</v>
      </c>
      <c r="S13" s="22">
        <f t="shared" si="5"/>
        <v>48</v>
      </c>
      <c r="T13" s="30">
        <f t="shared" si="6"/>
        <v>6000</v>
      </c>
    </row>
    <row r="14" spans="1:20" s="53" customFormat="1" x14ac:dyDescent="0.25">
      <c r="A14" s="56">
        <v>6</v>
      </c>
      <c r="B14" s="20" t="str">
        <f>'Staffing Rates'!B13</f>
        <v>Data Integration / Migration Specialist</v>
      </c>
      <c r="C14" s="21">
        <f>'Staffing Rates'!$C13</f>
        <v>95</v>
      </c>
      <c r="D14" s="23">
        <v>0</v>
      </c>
      <c r="E14" s="30">
        <f t="shared" si="0"/>
        <v>0</v>
      </c>
      <c r="F14" s="21">
        <f>'Staffing Rates'!$C13</f>
        <v>95</v>
      </c>
      <c r="G14" s="23">
        <v>46</v>
      </c>
      <c r="H14" s="30">
        <f t="shared" si="1"/>
        <v>4370</v>
      </c>
      <c r="I14" s="21">
        <f>'Staffing Rates'!$C13</f>
        <v>95</v>
      </c>
      <c r="J14" s="23">
        <v>102</v>
      </c>
      <c r="K14" s="30">
        <f t="shared" si="2"/>
        <v>9690</v>
      </c>
      <c r="L14" s="21">
        <f>'Staffing Rates'!$C13</f>
        <v>95</v>
      </c>
      <c r="M14" s="23">
        <v>0</v>
      </c>
      <c r="N14" s="30">
        <f t="shared" si="3"/>
        <v>0</v>
      </c>
      <c r="O14" s="21">
        <f>'Staffing Rates'!$C13</f>
        <v>95</v>
      </c>
      <c r="P14" s="23"/>
      <c r="Q14" s="30">
        <f t="shared" si="4"/>
        <v>0</v>
      </c>
      <c r="R14" s="21">
        <f>'Staffing Rates'!$C13</f>
        <v>95</v>
      </c>
      <c r="S14" s="22">
        <f t="shared" si="5"/>
        <v>148</v>
      </c>
      <c r="T14" s="30">
        <f t="shared" si="6"/>
        <v>14060</v>
      </c>
    </row>
    <row r="15" spans="1:20" s="53" customFormat="1" x14ac:dyDescent="0.25">
      <c r="A15" s="56">
        <v>7</v>
      </c>
      <c r="B15" s="20">
        <f>'Staffing Rates'!B14</f>
        <v>0</v>
      </c>
      <c r="C15" s="21">
        <f>'Staffing Rates'!$C14</f>
        <v>0</v>
      </c>
      <c r="D15" s="23"/>
      <c r="E15" s="30">
        <f t="shared" si="0"/>
        <v>0</v>
      </c>
      <c r="F15" s="21">
        <f>'Staffing Rates'!$C14</f>
        <v>0</v>
      </c>
      <c r="G15" s="23"/>
      <c r="H15" s="30">
        <f t="shared" si="1"/>
        <v>0</v>
      </c>
      <c r="I15" s="21">
        <f>'Staffing Rates'!$C14</f>
        <v>0</v>
      </c>
      <c r="J15" s="23"/>
      <c r="K15" s="30">
        <f t="shared" si="2"/>
        <v>0</v>
      </c>
      <c r="L15" s="21">
        <f>'Staffing Rates'!$C14</f>
        <v>0</v>
      </c>
      <c r="M15" s="23"/>
      <c r="N15" s="30">
        <f t="shared" si="3"/>
        <v>0</v>
      </c>
      <c r="O15" s="21">
        <f>'Staffing Rates'!$C14</f>
        <v>0</v>
      </c>
      <c r="P15" s="23"/>
      <c r="Q15" s="30">
        <f t="shared" si="4"/>
        <v>0</v>
      </c>
      <c r="R15" s="21">
        <f>'Staffing Rates'!$C14</f>
        <v>0</v>
      </c>
      <c r="S15" s="22">
        <f t="shared" si="5"/>
        <v>0</v>
      </c>
      <c r="T15" s="30">
        <f t="shared" si="6"/>
        <v>0</v>
      </c>
    </row>
    <row r="16" spans="1:20" s="53" customFormat="1" x14ac:dyDescent="0.25">
      <c r="A16" s="56">
        <v>8</v>
      </c>
      <c r="B16" s="20">
        <f>'Staffing Rates'!B15</f>
        <v>0</v>
      </c>
      <c r="C16" s="21">
        <f>'Staffing Rates'!$C15</f>
        <v>0</v>
      </c>
      <c r="D16" s="23"/>
      <c r="E16" s="30">
        <f t="shared" si="0"/>
        <v>0</v>
      </c>
      <c r="F16" s="21">
        <f>'Staffing Rates'!$C15</f>
        <v>0</v>
      </c>
      <c r="G16" s="23"/>
      <c r="H16" s="30">
        <f t="shared" si="1"/>
        <v>0</v>
      </c>
      <c r="I16" s="21">
        <f>'Staffing Rates'!$C15</f>
        <v>0</v>
      </c>
      <c r="J16" s="23"/>
      <c r="K16" s="30">
        <f t="shared" si="2"/>
        <v>0</v>
      </c>
      <c r="L16" s="21">
        <f>'Staffing Rates'!$C15</f>
        <v>0</v>
      </c>
      <c r="M16" s="23"/>
      <c r="N16" s="30">
        <f t="shared" si="3"/>
        <v>0</v>
      </c>
      <c r="O16" s="21">
        <f>'Staffing Rates'!$C15</f>
        <v>0</v>
      </c>
      <c r="P16" s="23"/>
      <c r="Q16" s="30">
        <f t="shared" si="4"/>
        <v>0</v>
      </c>
      <c r="R16" s="21">
        <f>'Staffing Rates'!$C15</f>
        <v>0</v>
      </c>
      <c r="S16" s="22">
        <f t="shared" si="5"/>
        <v>0</v>
      </c>
      <c r="T16" s="30">
        <f t="shared" si="6"/>
        <v>0</v>
      </c>
    </row>
    <row r="17" spans="1:20" s="53" customFormat="1" x14ac:dyDescent="0.25">
      <c r="A17" s="56">
        <v>9</v>
      </c>
      <c r="B17" s="20">
        <f>'Staffing Rates'!B16</f>
        <v>0</v>
      </c>
      <c r="C17" s="21">
        <f>'Staffing Rates'!$C16</f>
        <v>0</v>
      </c>
      <c r="D17" s="23"/>
      <c r="E17" s="30">
        <f t="shared" si="0"/>
        <v>0</v>
      </c>
      <c r="F17" s="21">
        <f>'Staffing Rates'!$C16</f>
        <v>0</v>
      </c>
      <c r="G17" s="23"/>
      <c r="H17" s="30">
        <f t="shared" si="1"/>
        <v>0</v>
      </c>
      <c r="I17" s="21">
        <f>'Staffing Rates'!$C16</f>
        <v>0</v>
      </c>
      <c r="J17" s="23"/>
      <c r="K17" s="30">
        <f t="shared" si="2"/>
        <v>0</v>
      </c>
      <c r="L17" s="21">
        <f>'Staffing Rates'!$C16</f>
        <v>0</v>
      </c>
      <c r="M17" s="23"/>
      <c r="N17" s="30">
        <f t="shared" si="3"/>
        <v>0</v>
      </c>
      <c r="O17" s="21">
        <f>'Staffing Rates'!$C16</f>
        <v>0</v>
      </c>
      <c r="P17" s="23"/>
      <c r="Q17" s="30">
        <f>O17*P17</f>
        <v>0</v>
      </c>
      <c r="R17" s="21">
        <f>'Staffing Rates'!$C16</f>
        <v>0</v>
      </c>
      <c r="S17" s="22">
        <f t="shared" si="5"/>
        <v>0</v>
      </c>
      <c r="T17" s="30">
        <f t="shared" si="6"/>
        <v>0</v>
      </c>
    </row>
    <row r="18" spans="1:20" s="53" customFormat="1" x14ac:dyDescent="0.25">
      <c r="A18" s="56">
        <v>10</v>
      </c>
      <c r="B18" s="20">
        <f>'Staffing Rates'!B17</f>
        <v>0</v>
      </c>
      <c r="C18" s="21">
        <f>'Staffing Rates'!$C17</f>
        <v>0</v>
      </c>
      <c r="D18" s="23"/>
      <c r="E18" s="30">
        <f t="shared" si="0"/>
        <v>0</v>
      </c>
      <c r="F18" s="21">
        <f>'Staffing Rates'!$C17</f>
        <v>0</v>
      </c>
      <c r="G18" s="23"/>
      <c r="H18" s="30">
        <f t="shared" si="1"/>
        <v>0</v>
      </c>
      <c r="I18" s="21">
        <f>'Staffing Rates'!$C17</f>
        <v>0</v>
      </c>
      <c r="J18" s="23"/>
      <c r="K18" s="30">
        <f t="shared" si="2"/>
        <v>0</v>
      </c>
      <c r="L18" s="21">
        <f>'Staffing Rates'!$C17</f>
        <v>0</v>
      </c>
      <c r="M18" s="23"/>
      <c r="N18" s="30">
        <f t="shared" si="3"/>
        <v>0</v>
      </c>
      <c r="O18" s="21">
        <f>'Staffing Rates'!$C17</f>
        <v>0</v>
      </c>
      <c r="P18" s="23"/>
      <c r="Q18" s="30">
        <f t="shared" si="4"/>
        <v>0</v>
      </c>
      <c r="R18" s="21">
        <f>'Staffing Rates'!$C17</f>
        <v>0</v>
      </c>
      <c r="S18" s="22">
        <f t="shared" si="5"/>
        <v>0</v>
      </c>
      <c r="T18" s="30">
        <f t="shared" si="6"/>
        <v>0</v>
      </c>
    </row>
    <row r="19" spans="1:20" s="53" customFormat="1" x14ac:dyDescent="0.25">
      <c r="A19" s="56">
        <v>11</v>
      </c>
      <c r="B19" s="20">
        <f>'Staffing Rates'!B18</f>
        <v>0</v>
      </c>
      <c r="C19" s="21">
        <f>'Staffing Rates'!$C18</f>
        <v>0</v>
      </c>
      <c r="D19" s="23"/>
      <c r="E19" s="30">
        <f t="shared" si="0"/>
        <v>0</v>
      </c>
      <c r="F19" s="21">
        <f>'Staffing Rates'!$C18</f>
        <v>0</v>
      </c>
      <c r="G19" s="23"/>
      <c r="H19" s="30">
        <f t="shared" si="1"/>
        <v>0</v>
      </c>
      <c r="I19" s="21">
        <f>'Staffing Rates'!$C18</f>
        <v>0</v>
      </c>
      <c r="J19" s="23"/>
      <c r="K19" s="30">
        <f t="shared" si="2"/>
        <v>0</v>
      </c>
      <c r="L19" s="21">
        <f>'Staffing Rates'!$C18</f>
        <v>0</v>
      </c>
      <c r="M19" s="23"/>
      <c r="N19" s="30">
        <f t="shared" si="3"/>
        <v>0</v>
      </c>
      <c r="O19" s="21">
        <f>'Staffing Rates'!$C18</f>
        <v>0</v>
      </c>
      <c r="P19" s="23"/>
      <c r="Q19" s="30">
        <f t="shared" si="4"/>
        <v>0</v>
      </c>
      <c r="R19" s="21">
        <f>'Staffing Rates'!$C18</f>
        <v>0</v>
      </c>
      <c r="S19" s="22">
        <f t="shared" si="5"/>
        <v>0</v>
      </c>
      <c r="T19" s="30">
        <f t="shared" si="6"/>
        <v>0</v>
      </c>
    </row>
    <row r="20" spans="1:20" s="53" customFormat="1" x14ac:dyDescent="0.25">
      <c r="A20" s="56">
        <v>12</v>
      </c>
      <c r="B20" s="20">
        <f>'Staffing Rates'!B19</f>
        <v>0</v>
      </c>
      <c r="C20" s="21">
        <f>'Staffing Rates'!$C19</f>
        <v>0</v>
      </c>
      <c r="D20" s="23"/>
      <c r="E20" s="30">
        <f t="shared" si="0"/>
        <v>0</v>
      </c>
      <c r="F20" s="21">
        <f>'Staffing Rates'!$C19</f>
        <v>0</v>
      </c>
      <c r="G20" s="23"/>
      <c r="H20" s="30">
        <f t="shared" si="1"/>
        <v>0</v>
      </c>
      <c r="I20" s="21">
        <f>'Staffing Rates'!$C19</f>
        <v>0</v>
      </c>
      <c r="J20" s="23"/>
      <c r="K20" s="30">
        <f t="shared" si="2"/>
        <v>0</v>
      </c>
      <c r="L20" s="21">
        <f>'Staffing Rates'!$C19</f>
        <v>0</v>
      </c>
      <c r="M20" s="23"/>
      <c r="N20" s="30">
        <f t="shared" si="3"/>
        <v>0</v>
      </c>
      <c r="O20" s="21">
        <f>'Staffing Rates'!$C19</f>
        <v>0</v>
      </c>
      <c r="P20" s="23"/>
      <c r="Q20" s="30">
        <f t="shared" si="4"/>
        <v>0</v>
      </c>
      <c r="R20" s="21">
        <f>'Staffing Rates'!$C19</f>
        <v>0</v>
      </c>
      <c r="S20" s="22">
        <f t="shared" si="5"/>
        <v>0</v>
      </c>
      <c r="T20" s="30">
        <f t="shared" si="6"/>
        <v>0</v>
      </c>
    </row>
    <row r="21" spans="1:20" s="53" customFormat="1" x14ac:dyDescent="0.25">
      <c r="A21" s="56">
        <v>13</v>
      </c>
      <c r="B21" s="20">
        <f>'Staffing Rates'!B20</f>
        <v>0</v>
      </c>
      <c r="C21" s="21">
        <f>'Staffing Rates'!$C20</f>
        <v>0</v>
      </c>
      <c r="D21" s="23"/>
      <c r="E21" s="30">
        <f t="shared" si="0"/>
        <v>0</v>
      </c>
      <c r="F21" s="21">
        <f>'Staffing Rates'!$C20</f>
        <v>0</v>
      </c>
      <c r="G21" s="23"/>
      <c r="H21" s="30">
        <f t="shared" si="1"/>
        <v>0</v>
      </c>
      <c r="I21" s="21">
        <f>'Staffing Rates'!$C20</f>
        <v>0</v>
      </c>
      <c r="J21" s="23"/>
      <c r="K21" s="30">
        <f t="shared" si="2"/>
        <v>0</v>
      </c>
      <c r="L21" s="21">
        <f>'Staffing Rates'!$C20</f>
        <v>0</v>
      </c>
      <c r="M21" s="23"/>
      <c r="N21" s="30">
        <f t="shared" si="3"/>
        <v>0</v>
      </c>
      <c r="O21" s="21">
        <f>'Staffing Rates'!$C20</f>
        <v>0</v>
      </c>
      <c r="P21" s="23"/>
      <c r="Q21" s="30">
        <f t="shared" si="4"/>
        <v>0</v>
      </c>
      <c r="R21" s="21">
        <f>'Staffing Rates'!$C20</f>
        <v>0</v>
      </c>
      <c r="S21" s="22">
        <f t="shared" si="5"/>
        <v>0</v>
      </c>
      <c r="T21" s="30">
        <f t="shared" si="6"/>
        <v>0</v>
      </c>
    </row>
    <row r="22" spans="1:20" s="53" customFormat="1" x14ac:dyDescent="0.25">
      <c r="A22" s="56">
        <v>14</v>
      </c>
      <c r="B22" s="20">
        <f>'Staffing Rates'!B21</f>
        <v>0</v>
      </c>
      <c r="C22" s="21">
        <f>'Staffing Rates'!$C21</f>
        <v>0</v>
      </c>
      <c r="D22" s="23"/>
      <c r="E22" s="30">
        <f t="shared" si="0"/>
        <v>0</v>
      </c>
      <c r="F22" s="21">
        <f>'Staffing Rates'!$C21</f>
        <v>0</v>
      </c>
      <c r="G22" s="23"/>
      <c r="H22" s="30">
        <f t="shared" si="1"/>
        <v>0</v>
      </c>
      <c r="I22" s="21">
        <f>'Staffing Rates'!$C21</f>
        <v>0</v>
      </c>
      <c r="J22" s="23"/>
      <c r="K22" s="30">
        <f t="shared" si="2"/>
        <v>0</v>
      </c>
      <c r="L22" s="21">
        <f>'Staffing Rates'!$C21</f>
        <v>0</v>
      </c>
      <c r="M22" s="23"/>
      <c r="N22" s="30">
        <f t="shared" si="3"/>
        <v>0</v>
      </c>
      <c r="O22" s="21">
        <f>'Staffing Rates'!$C21</f>
        <v>0</v>
      </c>
      <c r="P22" s="23"/>
      <c r="Q22" s="30">
        <f t="shared" si="4"/>
        <v>0</v>
      </c>
      <c r="R22" s="21">
        <f>'Staffing Rates'!$C21</f>
        <v>0</v>
      </c>
      <c r="S22" s="22">
        <f t="shared" si="5"/>
        <v>0</v>
      </c>
      <c r="T22" s="30">
        <f t="shared" si="6"/>
        <v>0</v>
      </c>
    </row>
    <row r="23" spans="1:20" s="53" customFormat="1" x14ac:dyDescent="0.25">
      <c r="A23" s="56">
        <v>15</v>
      </c>
      <c r="B23" s="20">
        <f>'Staffing Rates'!B22</f>
        <v>0</v>
      </c>
      <c r="C23" s="21">
        <f>'Staffing Rates'!$C22</f>
        <v>0</v>
      </c>
      <c r="D23" s="23"/>
      <c r="E23" s="30">
        <f t="shared" si="0"/>
        <v>0</v>
      </c>
      <c r="F23" s="21">
        <f>'Staffing Rates'!$C22</f>
        <v>0</v>
      </c>
      <c r="G23" s="23"/>
      <c r="H23" s="30">
        <f t="shared" si="1"/>
        <v>0</v>
      </c>
      <c r="I23" s="21">
        <f>'Staffing Rates'!$C22</f>
        <v>0</v>
      </c>
      <c r="J23" s="23"/>
      <c r="K23" s="30">
        <f t="shared" si="2"/>
        <v>0</v>
      </c>
      <c r="L23" s="21">
        <f>'Staffing Rates'!$C22</f>
        <v>0</v>
      </c>
      <c r="M23" s="23"/>
      <c r="N23" s="30">
        <f t="shared" si="3"/>
        <v>0</v>
      </c>
      <c r="O23" s="21">
        <f>'Staffing Rates'!$C22</f>
        <v>0</v>
      </c>
      <c r="P23" s="23"/>
      <c r="Q23" s="30">
        <f t="shared" si="4"/>
        <v>0</v>
      </c>
      <c r="R23" s="21">
        <f>'Staffing Rates'!$C22</f>
        <v>0</v>
      </c>
      <c r="S23" s="22">
        <f t="shared" si="5"/>
        <v>0</v>
      </c>
      <c r="T23" s="30">
        <f t="shared" si="6"/>
        <v>0</v>
      </c>
    </row>
    <row r="24" spans="1:20" s="53" customFormat="1" x14ac:dyDescent="0.25">
      <c r="A24" s="56">
        <v>16</v>
      </c>
      <c r="B24" s="20">
        <f>'Staffing Rates'!B23</f>
        <v>0</v>
      </c>
      <c r="C24" s="21">
        <f>'Staffing Rates'!$C23</f>
        <v>0</v>
      </c>
      <c r="D24" s="23"/>
      <c r="E24" s="30">
        <f t="shared" si="0"/>
        <v>0</v>
      </c>
      <c r="F24" s="21">
        <f>'Staffing Rates'!$C23</f>
        <v>0</v>
      </c>
      <c r="G24" s="23"/>
      <c r="H24" s="30">
        <f t="shared" si="1"/>
        <v>0</v>
      </c>
      <c r="I24" s="21">
        <f>'Staffing Rates'!$C23</f>
        <v>0</v>
      </c>
      <c r="J24" s="23"/>
      <c r="K24" s="30">
        <f t="shared" si="2"/>
        <v>0</v>
      </c>
      <c r="L24" s="21">
        <f>'Staffing Rates'!$C23</f>
        <v>0</v>
      </c>
      <c r="M24" s="23"/>
      <c r="N24" s="30">
        <f t="shared" si="3"/>
        <v>0</v>
      </c>
      <c r="O24" s="21">
        <f>'Staffing Rates'!$C23</f>
        <v>0</v>
      </c>
      <c r="P24" s="23"/>
      <c r="Q24" s="30">
        <f t="shared" si="4"/>
        <v>0</v>
      </c>
      <c r="R24" s="21">
        <f>'Staffing Rates'!$C23</f>
        <v>0</v>
      </c>
      <c r="S24" s="22">
        <f t="shared" si="5"/>
        <v>0</v>
      </c>
      <c r="T24" s="30">
        <f t="shared" si="6"/>
        <v>0</v>
      </c>
    </row>
    <row r="25" spans="1:20" s="53" customFormat="1" x14ac:dyDescent="0.25">
      <c r="A25" s="56">
        <v>17</v>
      </c>
      <c r="B25" s="20">
        <f>'Staffing Rates'!B24</f>
        <v>0</v>
      </c>
      <c r="C25" s="21">
        <f>'Staffing Rates'!$C24</f>
        <v>0</v>
      </c>
      <c r="D25" s="23"/>
      <c r="E25" s="30">
        <f t="shared" si="0"/>
        <v>0</v>
      </c>
      <c r="F25" s="21">
        <f>'Staffing Rates'!$C24</f>
        <v>0</v>
      </c>
      <c r="G25" s="23"/>
      <c r="H25" s="30">
        <f t="shared" si="1"/>
        <v>0</v>
      </c>
      <c r="I25" s="21">
        <f>'Staffing Rates'!$C24</f>
        <v>0</v>
      </c>
      <c r="J25" s="23"/>
      <c r="K25" s="30">
        <f t="shared" si="2"/>
        <v>0</v>
      </c>
      <c r="L25" s="21">
        <f>'Staffing Rates'!$C24</f>
        <v>0</v>
      </c>
      <c r="M25" s="23"/>
      <c r="N25" s="30">
        <f t="shared" si="3"/>
        <v>0</v>
      </c>
      <c r="O25" s="21">
        <f>'Staffing Rates'!$C24</f>
        <v>0</v>
      </c>
      <c r="P25" s="23"/>
      <c r="Q25" s="30">
        <f t="shared" si="4"/>
        <v>0</v>
      </c>
      <c r="R25" s="21">
        <f>'Staffing Rates'!$C24</f>
        <v>0</v>
      </c>
      <c r="S25" s="22">
        <f t="shared" si="5"/>
        <v>0</v>
      </c>
      <c r="T25" s="30">
        <f t="shared" si="6"/>
        <v>0</v>
      </c>
    </row>
    <row r="26" spans="1:20" s="53" customFormat="1" x14ac:dyDescent="0.25">
      <c r="A26" s="56">
        <v>18</v>
      </c>
      <c r="B26" s="20">
        <f>'Staffing Rates'!B25</f>
        <v>0</v>
      </c>
      <c r="C26" s="21">
        <f>'Staffing Rates'!$C25</f>
        <v>0</v>
      </c>
      <c r="D26" s="23"/>
      <c r="E26" s="30">
        <f t="shared" si="0"/>
        <v>0</v>
      </c>
      <c r="F26" s="21">
        <f>'Staffing Rates'!$C25</f>
        <v>0</v>
      </c>
      <c r="G26" s="23"/>
      <c r="H26" s="30">
        <f t="shared" si="1"/>
        <v>0</v>
      </c>
      <c r="I26" s="21">
        <f>'Staffing Rates'!$C25</f>
        <v>0</v>
      </c>
      <c r="J26" s="23"/>
      <c r="K26" s="30">
        <f t="shared" si="2"/>
        <v>0</v>
      </c>
      <c r="L26" s="21">
        <f>'Staffing Rates'!$C25</f>
        <v>0</v>
      </c>
      <c r="M26" s="23"/>
      <c r="N26" s="30">
        <f t="shared" si="3"/>
        <v>0</v>
      </c>
      <c r="O26" s="21">
        <f>'Staffing Rates'!$C25</f>
        <v>0</v>
      </c>
      <c r="P26" s="23"/>
      <c r="Q26" s="30">
        <f t="shared" si="4"/>
        <v>0</v>
      </c>
      <c r="R26" s="21">
        <f>'Staffing Rates'!$C25</f>
        <v>0</v>
      </c>
      <c r="S26" s="22">
        <f t="shared" si="5"/>
        <v>0</v>
      </c>
      <c r="T26" s="30">
        <f t="shared" si="6"/>
        <v>0</v>
      </c>
    </row>
    <row r="27" spans="1:20" s="53" customFormat="1" x14ac:dyDescent="0.25">
      <c r="A27" s="56">
        <v>19</v>
      </c>
      <c r="B27" s="20">
        <f>'Staffing Rates'!B26</f>
        <v>0</v>
      </c>
      <c r="C27" s="21">
        <f>'Staffing Rates'!$C26</f>
        <v>0</v>
      </c>
      <c r="D27" s="23"/>
      <c r="E27" s="30">
        <f t="shared" si="0"/>
        <v>0</v>
      </c>
      <c r="F27" s="21">
        <f>'Staffing Rates'!$C26</f>
        <v>0</v>
      </c>
      <c r="G27" s="23"/>
      <c r="H27" s="30">
        <f t="shared" si="1"/>
        <v>0</v>
      </c>
      <c r="I27" s="21">
        <f>'Staffing Rates'!$C26</f>
        <v>0</v>
      </c>
      <c r="J27" s="23"/>
      <c r="K27" s="30">
        <f t="shared" si="2"/>
        <v>0</v>
      </c>
      <c r="L27" s="21">
        <f>'Staffing Rates'!$C26</f>
        <v>0</v>
      </c>
      <c r="M27" s="23"/>
      <c r="N27" s="30">
        <f t="shared" si="3"/>
        <v>0</v>
      </c>
      <c r="O27" s="21">
        <f>'Staffing Rates'!$C26</f>
        <v>0</v>
      </c>
      <c r="P27" s="23"/>
      <c r="Q27" s="30">
        <f t="shared" si="4"/>
        <v>0</v>
      </c>
      <c r="R27" s="21">
        <f>'Staffing Rates'!$C26</f>
        <v>0</v>
      </c>
      <c r="S27" s="22">
        <f t="shared" si="5"/>
        <v>0</v>
      </c>
      <c r="T27" s="30">
        <f t="shared" si="6"/>
        <v>0</v>
      </c>
    </row>
    <row r="28" spans="1:20" s="53" customFormat="1" x14ac:dyDescent="0.25">
      <c r="A28" s="56">
        <v>20</v>
      </c>
      <c r="B28" s="20">
        <f>'Staffing Rates'!B27</f>
        <v>0</v>
      </c>
      <c r="C28" s="21">
        <f>'Staffing Rates'!$C27</f>
        <v>0</v>
      </c>
      <c r="D28" s="23"/>
      <c r="E28" s="30">
        <f t="shared" si="0"/>
        <v>0</v>
      </c>
      <c r="F28" s="21">
        <f>'Staffing Rates'!$C27</f>
        <v>0</v>
      </c>
      <c r="G28" s="23"/>
      <c r="H28" s="30">
        <f t="shared" si="1"/>
        <v>0</v>
      </c>
      <c r="I28" s="21">
        <f>'Staffing Rates'!$C27</f>
        <v>0</v>
      </c>
      <c r="J28" s="23"/>
      <c r="K28" s="30">
        <f t="shared" si="2"/>
        <v>0</v>
      </c>
      <c r="L28" s="21">
        <f>'Staffing Rates'!$C27</f>
        <v>0</v>
      </c>
      <c r="M28" s="23"/>
      <c r="N28" s="30">
        <f t="shared" si="3"/>
        <v>0</v>
      </c>
      <c r="O28" s="21">
        <f>'Staffing Rates'!$C27</f>
        <v>0</v>
      </c>
      <c r="P28" s="23"/>
      <c r="Q28" s="30">
        <f t="shared" si="4"/>
        <v>0</v>
      </c>
      <c r="R28" s="21">
        <f>'Staffing Rates'!$C27</f>
        <v>0</v>
      </c>
      <c r="S28" s="22">
        <f t="shared" si="5"/>
        <v>0</v>
      </c>
      <c r="T28" s="30">
        <f t="shared" si="6"/>
        <v>0</v>
      </c>
    </row>
    <row r="29" spans="1:20" s="53" customFormat="1" x14ac:dyDescent="0.25">
      <c r="A29" s="56">
        <v>21</v>
      </c>
      <c r="B29" s="20">
        <f>'Staffing Rates'!B28</f>
        <v>0</v>
      </c>
      <c r="C29" s="21">
        <f>'Staffing Rates'!$C28</f>
        <v>0</v>
      </c>
      <c r="D29" s="23"/>
      <c r="E29" s="30">
        <f t="shared" si="0"/>
        <v>0</v>
      </c>
      <c r="F29" s="21">
        <f>'Staffing Rates'!$C28</f>
        <v>0</v>
      </c>
      <c r="G29" s="23"/>
      <c r="H29" s="30">
        <f t="shared" si="1"/>
        <v>0</v>
      </c>
      <c r="I29" s="21">
        <f>'Staffing Rates'!$C28</f>
        <v>0</v>
      </c>
      <c r="J29" s="23"/>
      <c r="K29" s="30">
        <f t="shared" si="2"/>
        <v>0</v>
      </c>
      <c r="L29" s="21">
        <f>'Staffing Rates'!$C28</f>
        <v>0</v>
      </c>
      <c r="M29" s="23"/>
      <c r="N29" s="30">
        <f t="shared" si="3"/>
        <v>0</v>
      </c>
      <c r="O29" s="21">
        <f>'Staffing Rates'!$C28</f>
        <v>0</v>
      </c>
      <c r="P29" s="23"/>
      <c r="Q29" s="30">
        <f t="shared" si="4"/>
        <v>0</v>
      </c>
      <c r="R29" s="21">
        <f>'Staffing Rates'!$C28</f>
        <v>0</v>
      </c>
      <c r="S29" s="22">
        <f t="shared" si="5"/>
        <v>0</v>
      </c>
      <c r="T29" s="30">
        <f t="shared" si="6"/>
        <v>0</v>
      </c>
    </row>
    <row r="30" spans="1:20" s="53" customFormat="1" x14ac:dyDescent="0.25">
      <c r="A30" s="56">
        <v>22</v>
      </c>
      <c r="B30" s="20">
        <f>'Staffing Rates'!B29</f>
        <v>0</v>
      </c>
      <c r="C30" s="21">
        <f>'Staffing Rates'!$C29</f>
        <v>0</v>
      </c>
      <c r="D30" s="23"/>
      <c r="E30" s="30">
        <f t="shared" si="0"/>
        <v>0</v>
      </c>
      <c r="F30" s="21">
        <f>'Staffing Rates'!$C29</f>
        <v>0</v>
      </c>
      <c r="G30" s="23"/>
      <c r="H30" s="30">
        <f t="shared" si="1"/>
        <v>0</v>
      </c>
      <c r="I30" s="21">
        <f>'Staffing Rates'!$C29</f>
        <v>0</v>
      </c>
      <c r="J30" s="23"/>
      <c r="K30" s="30">
        <f t="shared" si="2"/>
        <v>0</v>
      </c>
      <c r="L30" s="21">
        <f>'Staffing Rates'!$C29</f>
        <v>0</v>
      </c>
      <c r="M30" s="23"/>
      <c r="N30" s="30">
        <f t="shared" si="3"/>
        <v>0</v>
      </c>
      <c r="O30" s="21">
        <f>'Staffing Rates'!$C29</f>
        <v>0</v>
      </c>
      <c r="P30" s="23"/>
      <c r="Q30" s="30">
        <f t="shared" si="4"/>
        <v>0</v>
      </c>
      <c r="R30" s="21">
        <f>'Staffing Rates'!$C29</f>
        <v>0</v>
      </c>
      <c r="S30" s="22">
        <f t="shared" si="5"/>
        <v>0</v>
      </c>
      <c r="T30" s="30">
        <f t="shared" si="6"/>
        <v>0</v>
      </c>
    </row>
    <row r="31" spans="1:20" s="53" customFormat="1" x14ac:dyDescent="0.25">
      <c r="A31" s="56">
        <v>23</v>
      </c>
      <c r="B31" s="20">
        <f>'Staffing Rates'!B30</f>
        <v>0</v>
      </c>
      <c r="C31" s="21">
        <f>'Staffing Rates'!$C30</f>
        <v>0</v>
      </c>
      <c r="D31" s="23"/>
      <c r="E31" s="30">
        <f t="shared" si="0"/>
        <v>0</v>
      </c>
      <c r="F31" s="21">
        <f>'Staffing Rates'!$C30</f>
        <v>0</v>
      </c>
      <c r="G31" s="23"/>
      <c r="H31" s="30">
        <f t="shared" si="1"/>
        <v>0</v>
      </c>
      <c r="I31" s="21">
        <f>'Staffing Rates'!$C30</f>
        <v>0</v>
      </c>
      <c r="J31" s="23"/>
      <c r="K31" s="30">
        <f t="shared" si="2"/>
        <v>0</v>
      </c>
      <c r="L31" s="21">
        <f>'Staffing Rates'!$C30</f>
        <v>0</v>
      </c>
      <c r="M31" s="23"/>
      <c r="N31" s="30">
        <f t="shared" si="3"/>
        <v>0</v>
      </c>
      <c r="O31" s="21">
        <f>'Staffing Rates'!$C30</f>
        <v>0</v>
      </c>
      <c r="P31" s="23"/>
      <c r="Q31" s="30">
        <f t="shared" si="4"/>
        <v>0</v>
      </c>
      <c r="R31" s="21">
        <f>'Staffing Rates'!$C30</f>
        <v>0</v>
      </c>
      <c r="S31" s="22">
        <f t="shared" si="5"/>
        <v>0</v>
      </c>
      <c r="T31" s="30">
        <f t="shared" si="6"/>
        <v>0</v>
      </c>
    </row>
    <row r="32" spans="1:20" s="53" customFormat="1" x14ac:dyDescent="0.25">
      <c r="A32" s="56">
        <v>24</v>
      </c>
      <c r="B32" s="20">
        <f>'Staffing Rates'!B26</f>
        <v>0</v>
      </c>
      <c r="C32" s="21">
        <f>'Staffing Rates'!$C31</f>
        <v>0</v>
      </c>
      <c r="D32" s="23"/>
      <c r="E32" s="30">
        <f t="shared" si="0"/>
        <v>0</v>
      </c>
      <c r="F32" s="21">
        <f>'Staffing Rates'!$C31</f>
        <v>0</v>
      </c>
      <c r="G32" s="23"/>
      <c r="H32" s="30">
        <f t="shared" si="1"/>
        <v>0</v>
      </c>
      <c r="I32" s="21">
        <f>'Staffing Rates'!$C31</f>
        <v>0</v>
      </c>
      <c r="J32" s="23"/>
      <c r="K32" s="30">
        <f t="shared" si="2"/>
        <v>0</v>
      </c>
      <c r="L32" s="21">
        <f>'Staffing Rates'!$C31</f>
        <v>0</v>
      </c>
      <c r="M32" s="23"/>
      <c r="N32" s="30">
        <f t="shared" si="3"/>
        <v>0</v>
      </c>
      <c r="O32" s="21">
        <f>'Staffing Rates'!$C31</f>
        <v>0</v>
      </c>
      <c r="P32" s="23"/>
      <c r="Q32" s="30">
        <f t="shared" si="4"/>
        <v>0</v>
      </c>
      <c r="R32" s="21">
        <f>'Staffing Rates'!$C31</f>
        <v>0</v>
      </c>
      <c r="S32" s="22">
        <f t="shared" si="5"/>
        <v>0</v>
      </c>
      <c r="T32" s="30">
        <f t="shared" si="6"/>
        <v>0</v>
      </c>
    </row>
    <row r="33" spans="1:22" s="53" customFormat="1" x14ac:dyDescent="0.25">
      <c r="A33" s="56">
        <v>25</v>
      </c>
      <c r="B33" s="20">
        <f>'Staffing Rates'!B27</f>
        <v>0</v>
      </c>
      <c r="C33" s="21">
        <f>'Staffing Rates'!$C32</f>
        <v>0</v>
      </c>
      <c r="D33" s="23"/>
      <c r="E33" s="30">
        <f t="shared" si="0"/>
        <v>0</v>
      </c>
      <c r="F33" s="21">
        <f>'Staffing Rates'!$C32</f>
        <v>0</v>
      </c>
      <c r="G33" s="23"/>
      <c r="H33" s="30">
        <f t="shared" si="1"/>
        <v>0</v>
      </c>
      <c r="I33" s="21">
        <f>'Staffing Rates'!$C32</f>
        <v>0</v>
      </c>
      <c r="J33" s="23"/>
      <c r="K33" s="30">
        <f t="shared" si="2"/>
        <v>0</v>
      </c>
      <c r="L33" s="21">
        <f>'Staffing Rates'!$C32</f>
        <v>0</v>
      </c>
      <c r="M33" s="23"/>
      <c r="N33" s="30">
        <f t="shared" si="3"/>
        <v>0</v>
      </c>
      <c r="O33" s="21">
        <f>'Staffing Rates'!$C32</f>
        <v>0</v>
      </c>
      <c r="P33" s="23"/>
      <c r="Q33" s="30">
        <f t="shared" si="4"/>
        <v>0</v>
      </c>
      <c r="R33" s="21">
        <f>'Staffing Rates'!$C32</f>
        <v>0</v>
      </c>
      <c r="S33" s="22">
        <f t="shared" si="5"/>
        <v>0</v>
      </c>
      <c r="T33" s="30">
        <f t="shared" si="6"/>
        <v>0</v>
      </c>
    </row>
    <row r="34" spans="1:22" s="53" customFormat="1" ht="15.75" thickBot="1" x14ac:dyDescent="0.3">
      <c r="A34" s="57"/>
      <c r="B34" s="58"/>
      <c r="C34" s="59" t="s">
        <v>42</v>
      </c>
      <c r="D34" s="14">
        <f>SUM(D9:D33)</f>
        <v>180</v>
      </c>
      <c r="E34" s="15">
        <f>SUM(E9:E33)</f>
        <v>24800</v>
      </c>
      <c r="F34" s="59" t="s">
        <v>42</v>
      </c>
      <c r="G34" s="14">
        <f>SUM(G9:G33)</f>
        <v>281.5</v>
      </c>
      <c r="H34" s="15">
        <f>SUM(H9:H33)</f>
        <v>34007.5</v>
      </c>
      <c r="I34" s="59" t="s">
        <v>42</v>
      </c>
      <c r="J34" s="14">
        <f>SUM(J9:J33)</f>
        <v>353.5</v>
      </c>
      <c r="K34" s="15">
        <f>SUM(K9:K33)</f>
        <v>41427.5</v>
      </c>
      <c r="L34" s="59" t="s">
        <v>42</v>
      </c>
      <c r="M34" s="14">
        <f>SUM(M9:M33)</f>
        <v>152</v>
      </c>
      <c r="N34" s="15">
        <f>SUM(N9:N33)</f>
        <v>19300</v>
      </c>
      <c r="O34" s="59" t="s">
        <v>43</v>
      </c>
      <c r="P34" s="14">
        <f>SUM(P9:P33)</f>
        <v>80</v>
      </c>
      <c r="Q34" s="15">
        <f>SUM(Q9:Q33)</f>
        <v>10000</v>
      </c>
      <c r="R34" s="59" t="s">
        <v>44</v>
      </c>
      <c r="S34" s="16">
        <f>SUM(S9:S33)</f>
        <v>1047</v>
      </c>
      <c r="T34" s="31">
        <f>SUM(T9:T33)</f>
        <v>129535</v>
      </c>
    </row>
    <row r="35" spans="1:22" x14ac:dyDescent="0.25">
      <c r="V35" s="60"/>
    </row>
    <row r="36" spans="1:22" x14ac:dyDescent="0.25">
      <c r="V36" s="60"/>
    </row>
  </sheetData>
  <sheetProtection algorithmName="SHA-512" hashValue="mUPzdELlqAbxocfjcJk/HRLGn6fSvo/RZ2gG+4ZtSMJeUoWrDzGyBbijiwrQhTOdz0uuEXMc0ux7xpOEZ2c6pw==" saltValue="yty8CWWjY8cxTS5r2HT2XA==" spinCount="100000" sheet="1" formatColumns="0"/>
  <mergeCells count="10">
    <mergeCell ref="C7:E7"/>
    <mergeCell ref="F7:H7"/>
    <mergeCell ref="L7:N7"/>
    <mergeCell ref="I7:K7"/>
    <mergeCell ref="B5:I5"/>
    <mergeCell ref="R7:T7"/>
    <mergeCell ref="O7:Q7"/>
    <mergeCell ref="G2:H2"/>
    <mergeCell ref="I2:L2"/>
    <mergeCell ref="I3:L3"/>
  </mergeCells>
  <dataValidations count="2">
    <dataValidation type="textLength" allowBlank="1" showInputMessage="1" showErrorMessage="1" sqref="B9:B33" xr:uid="{00000000-0002-0000-0300-000000000000}">
      <formula1>0</formula1>
      <formula2>100</formula2>
    </dataValidation>
    <dataValidation type="decimal" allowBlank="1" showInputMessage="1" showErrorMessage="1" sqref="R9:R33 O9:P33 L9:M33 I9:J33 F9:G33 C9:D33" xr:uid="{00000000-0002-0000-0300-000001000000}">
      <formula1>0</formula1>
      <formula2>99999999999999900000</formula2>
    </dataValidation>
  </dataValidations>
  <pageMargins left="0.25" right="0.25" top="0.75" bottom="0.75" header="0.3" footer="0.3"/>
  <pageSetup scale="42" orientation="landscape"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9"/>
  <sheetViews>
    <sheetView showGridLines="0" workbookViewId="0">
      <selection activeCell="F14" sqref="F14"/>
    </sheetView>
  </sheetViews>
  <sheetFormatPr defaultColWidth="9.140625" defaultRowHeight="15" x14ac:dyDescent="0.25"/>
  <cols>
    <col min="1" max="1" width="4" style="49" customWidth="1"/>
    <col min="2" max="2" width="36.28515625" style="49" customWidth="1"/>
    <col min="3" max="3" width="26.140625" style="49" customWidth="1"/>
    <col min="4" max="9" width="15.28515625" style="49" customWidth="1"/>
    <col min="10" max="10" width="18.42578125" style="49" customWidth="1"/>
    <col min="11" max="11" width="18.5703125" style="49" customWidth="1"/>
    <col min="12" max="16384" width="9.140625" style="49"/>
  </cols>
  <sheetData>
    <row r="1" spans="1:11" ht="16.5" x14ac:dyDescent="0.25">
      <c r="A1" s="4" t="s">
        <v>0</v>
      </c>
      <c r="B1" s="2"/>
      <c r="C1" s="2"/>
      <c r="D1" s="2"/>
      <c r="E1" s="2"/>
      <c r="F1" s="2"/>
    </row>
    <row r="2" spans="1:11" ht="15" customHeight="1" x14ac:dyDescent="0.25">
      <c r="A2" s="5" t="s">
        <v>3</v>
      </c>
      <c r="B2" s="2"/>
      <c r="C2" s="2"/>
      <c r="D2" s="2"/>
      <c r="E2" s="112" t="s">
        <v>4</v>
      </c>
      <c r="F2" s="113"/>
      <c r="G2" s="114">
        <f>'Staffing Rates'!C2</f>
        <v>0</v>
      </c>
      <c r="H2" s="114"/>
      <c r="I2" s="114"/>
      <c r="J2" s="114"/>
    </row>
    <row r="3" spans="1:11" ht="16.5" customHeight="1" x14ac:dyDescent="0.25">
      <c r="A3" s="5" t="s">
        <v>45</v>
      </c>
      <c r="B3" s="2"/>
      <c r="C3" s="2"/>
      <c r="D3" s="2"/>
      <c r="E3" s="2"/>
      <c r="F3" s="50"/>
      <c r="G3" s="115" t="s">
        <v>6</v>
      </c>
      <c r="H3" s="115"/>
      <c r="I3" s="115"/>
      <c r="J3" s="115"/>
    </row>
    <row r="4" spans="1:11" x14ac:dyDescent="0.25">
      <c r="A4" s="6"/>
      <c r="B4" s="6"/>
      <c r="C4" s="6"/>
      <c r="D4" s="1"/>
      <c r="E4" s="1"/>
      <c r="F4" s="1"/>
    </row>
    <row r="5" spans="1:11" ht="105" customHeight="1" x14ac:dyDescent="0.25">
      <c r="A5" s="2"/>
      <c r="B5" s="121" t="s">
        <v>46</v>
      </c>
      <c r="C5" s="122"/>
      <c r="D5" s="122"/>
      <c r="E5" s="122"/>
      <c r="F5" s="122"/>
      <c r="G5" s="122"/>
      <c r="H5" s="122"/>
      <c r="I5" s="122"/>
      <c r="J5" s="123"/>
    </row>
    <row r="6" spans="1:11" ht="14.25" customHeight="1" thickBot="1" x14ac:dyDescent="0.3">
      <c r="A6" s="2"/>
      <c r="B6" s="2"/>
      <c r="C6" s="2"/>
      <c r="D6" s="2"/>
      <c r="E6" s="51"/>
      <c r="F6" s="51"/>
    </row>
    <row r="7" spans="1:11" ht="60" x14ac:dyDescent="0.25">
      <c r="B7" s="65" t="s">
        <v>47</v>
      </c>
      <c r="C7" s="66" t="s">
        <v>48</v>
      </c>
      <c r="D7" s="67" t="s">
        <v>49</v>
      </c>
      <c r="E7" s="68" t="s">
        <v>50</v>
      </c>
      <c r="F7" s="69" t="s">
        <v>51</v>
      </c>
      <c r="G7" s="67" t="s">
        <v>52</v>
      </c>
      <c r="H7" s="69" t="s">
        <v>53</v>
      </c>
      <c r="I7" s="85" t="s">
        <v>59</v>
      </c>
      <c r="J7" s="67" t="s">
        <v>54</v>
      </c>
      <c r="K7" s="69" t="s">
        <v>55</v>
      </c>
    </row>
    <row r="8" spans="1:11" x14ac:dyDescent="0.25">
      <c r="B8" s="70" t="s">
        <v>56</v>
      </c>
      <c r="C8" s="71" t="s">
        <v>57</v>
      </c>
      <c r="D8" s="72">
        <v>500</v>
      </c>
      <c r="E8" s="73">
        <v>500</v>
      </c>
      <c r="F8" s="74">
        <v>500</v>
      </c>
      <c r="G8" s="72">
        <v>400</v>
      </c>
      <c r="H8" s="72">
        <v>400</v>
      </c>
      <c r="I8" s="86">
        <v>400</v>
      </c>
      <c r="J8" s="72">
        <v>1500</v>
      </c>
      <c r="K8" s="74">
        <v>1200</v>
      </c>
    </row>
    <row r="9" spans="1:11" ht="71.25" x14ac:dyDescent="0.25">
      <c r="B9" s="75" t="s">
        <v>80</v>
      </c>
      <c r="C9" s="76" t="s">
        <v>65</v>
      </c>
      <c r="D9" s="77">
        <v>36000</v>
      </c>
      <c r="E9" s="78">
        <v>37200</v>
      </c>
      <c r="F9" s="79">
        <v>18600</v>
      </c>
      <c r="G9" s="80">
        <v>38400</v>
      </c>
      <c r="H9" s="88">
        <v>39600</v>
      </c>
      <c r="I9" s="87">
        <v>40800</v>
      </c>
      <c r="J9" s="81">
        <f>SUM($D9:$F9)</f>
        <v>91800</v>
      </c>
      <c r="K9" s="82">
        <f t="shared" ref="K9:K29" si="0">SUM($G9:$I9)</f>
        <v>118800</v>
      </c>
    </row>
    <row r="10" spans="1:11" x14ac:dyDescent="0.25">
      <c r="B10" s="75" t="s">
        <v>81</v>
      </c>
      <c r="C10" s="76"/>
      <c r="D10" s="77"/>
      <c r="E10" s="78"/>
      <c r="F10" s="79"/>
      <c r="G10" s="80"/>
      <c r="H10" s="88"/>
      <c r="I10" s="87"/>
      <c r="J10" s="81">
        <f t="shared" ref="J10:J29" si="1">SUM($D10:$F10)</f>
        <v>0</v>
      </c>
      <c r="K10" s="82">
        <f t="shared" si="0"/>
        <v>0</v>
      </c>
    </row>
    <row r="11" spans="1:11" x14ac:dyDescent="0.25">
      <c r="B11" s="75" t="s">
        <v>66</v>
      </c>
      <c r="C11" s="76"/>
      <c r="D11" s="77"/>
      <c r="E11" s="78"/>
      <c r="F11" s="79"/>
      <c r="G11" s="80"/>
      <c r="H11" s="88"/>
      <c r="I11" s="87"/>
      <c r="J11" s="81">
        <f t="shared" si="1"/>
        <v>0</v>
      </c>
      <c r="K11" s="82">
        <f t="shared" si="0"/>
        <v>0</v>
      </c>
    </row>
    <row r="12" spans="1:11" ht="28.5" x14ac:dyDescent="0.25">
      <c r="B12" s="75" t="s">
        <v>67</v>
      </c>
      <c r="C12" s="76"/>
      <c r="D12" s="77"/>
      <c r="E12" s="78"/>
      <c r="F12" s="79"/>
      <c r="G12" s="80"/>
      <c r="H12" s="88"/>
      <c r="I12" s="87"/>
      <c r="J12" s="81">
        <f t="shared" si="1"/>
        <v>0</v>
      </c>
      <c r="K12" s="82">
        <f t="shared" si="0"/>
        <v>0</v>
      </c>
    </row>
    <row r="13" spans="1:11" x14ac:dyDescent="0.25">
      <c r="B13" s="75" t="s">
        <v>60</v>
      </c>
      <c r="C13" s="76"/>
      <c r="D13" s="77"/>
      <c r="E13" s="78"/>
      <c r="F13" s="79"/>
      <c r="G13" s="80"/>
      <c r="H13" s="88"/>
      <c r="I13" s="87"/>
      <c r="J13" s="81">
        <f t="shared" si="1"/>
        <v>0</v>
      </c>
      <c r="K13" s="82">
        <f t="shared" si="0"/>
        <v>0</v>
      </c>
    </row>
    <row r="14" spans="1:11" ht="57" x14ac:dyDescent="0.25">
      <c r="B14" s="75" t="s">
        <v>68</v>
      </c>
      <c r="C14" s="76"/>
      <c r="D14" s="77"/>
      <c r="E14" s="78"/>
      <c r="F14" s="79"/>
      <c r="G14" s="80"/>
      <c r="H14" s="84"/>
      <c r="I14" s="87"/>
      <c r="J14" s="81">
        <f t="shared" si="1"/>
        <v>0</v>
      </c>
      <c r="K14" s="82">
        <f t="shared" si="0"/>
        <v>0</v>
      </c>
    </row>
    <row r="15" spans="1:11" x14ac:dyDescent="0.25">
      <c r="B15" s="75"/>
      <c r="C15" s="76"/>
      <c r="D15" s="77"/>
      <c r="E15" s="78"/>
      <c r="F15" s="79"/>
      <c r="G15" s="80"/>
      <c r="H15" s="84"/>
      <c r="I15" s="87"/>
      <c r="J15" s="81">
        <f t="shared" si="1"/>
        <v>0</v>
      </c>
      <c r="K15" s="82">
        <f t="shared" si="0"/>
        <v>0</v>
      </c>
    </row>
    <row r="16" spans="1:11" x14ac:dyDescent="0.25">
      <c r="B16" s="75" t="s">
        <v>79</v>
      </c>
      <c r="C16" s="76" t="s">
        <v>77</v>
      </c>
      <c r="D16" s="77">
        <v>2222</v>
      </c>
      <c r="E16" s="78">
        <v>2222</v>
      </c>
      <c r="F16" s="79">
        <v>1111</v>
      </c>
      <c r="G16" s="80">
        <v>2222</v>
      </c>
      <c r="H16" s="84">
        <v>2223</v>
      </c>
      <c r="I16" s="87"/>
      <c r="J16" s="81">
        <f t="shared" si="1"/>
        <v>5555</v>
      </c>
      <c r="K16" s="82">
        <f t="shared" si="0"/>
        <v>4445</v>
      </c>
    </row>
    <row r="17" spans="2:11" x14ac:dyDescent="0.25">
      <c r="B17" s="75"/>
      <c r="C17" s="76"/>
      <c r="D17" s="77"/>
      <c r="E17" s="78"/>
      <c r="F17" s="79"/>
      <c r="G17" s="80"/>
      <c r="H17" s="84"/>
      <c r="I17" s="87"/>
      <c r="J17" s="81">
        <f t="shared" si="1"/>
        <v>0</v>
      </c>
      <c r="K17" s="82">
        <f t="shared" si="0"/>
        <v>0</v>
      </c>
    </row>
    <row r="18" spans="2:11" x14ac:dyDescent="0.25">
      <c r="B18" s="75" t="s">
        <v>69</v>
      </c>
      <c r="C18" s="76"/>
      <c r="D18" s="77"/>
      <c r="E18" s="78"/>
      <c r="F18" s="79"/>
      <c r="G18" s="80"/>
      <c r="H18" s="84"/>
      <c r="I18" s="87"/>
      <c r="J18" s="81">
        <f t="shared" si="1"/>
        <v>0</v>
      </c>
      <c r="K18" s="82">
        <f t="shared" si="0"/>
        <v>0</v>
      </c>
    </row>
    <row r="19" spans="2:11" x14ac:dyDescent="0.25">
      <c r="B19" s="75" t="s">
        <v>70</v>
      </c>
      <c r="C19" s="76" t="s">
        <v>71</v>
      </c>
      <c r="D19" s="77">
        <v>1044</v>
      </c>
      <c r="E19" s="78"/>
      <c r="F19" s="79"/>
      <c r="G19" s="80"/>
      <c r="H19" s="84"/>
      <c r="I19" s="87"/>
      <c r="J19" s="81">
        <f t="shared" si="1"/>
        <v>1044</v>
      </c>
      <c r="K19" s="82">
        <f t="shared" si="0"/>
        <v>0</v>
      </c>
    </row>
    <row r="20" spans="2:11" x14ac:dyDescent="0.25">
      <c r="B20" s="75" t="s">
        <v>72</v>
      </c>
      <c r="C20" s="76" t="s">
        <v>73</v>
      </c>
      <c r="D20" s="77">
        <v>1227</v>
      </c>
      <c r="E20" s="78"/>
      <c r="F20" s="79"/>
      <c r="G20" s="80"/>
      <c r="H20" s="84"/>
      <c r="I20" s="87"/>
      <c r="J20" s="81">
        <f t="shared" si="1"/>
        <v>1227</v>
      </c>
      <c r="K20" s="82">
        <f t="shared" si="0"/>
        <v>0</v>
      </c>
    </row>
    <row r="21" spans="2:11" x14ac:dyDescent="0.25">
      <c r="B21" s="75" t="s">
        <v>74</v>
      </c>
      <c r="C21" s="76" t="s">
        <v>75</v>
      </c>
      <c r="D21" s="77">
        <v>4230</v>
      </c>
      <c r="E21" s="78"/>
      <c r="F21" s="79"/>
      <c r="G21" s="80"/>
      <c r="H21" s="84"/>
      <c r="I21" s="87"/>
      <c r="J21" s="81">
        <f t="shared" si="1"/>
        <v>4230</v>
      </c>
      <c r="K21" s="82">
        <f t="shared" si="0"/>
        <v>0</v>
      </c>
    </row>
    <row r="22" spans="2:11" x14ac:dyDescent="0.25">
      <c r="B22" s="75" t="s">
        <v>76</v>
      </c>
      <c r="C22" s="76" t="s">
        <v>71</v>
      </c>
      <c r="D22" s="77">
        <v>1227</v>
      </c>
      <c r="E22" s="78"/>
      <c r="F22" s="79"/>
      <c r="G22" s="80"/>
      <c r="H22" s="84"/>
      <c r="I22" s="87"/>
      <c r="J22" s="81">
        <f t="shared" si="1"/>
        <v>1227</v>
      </c>
      <c r="K22" s="82">
        <f t="shared" si="0"/>
        <v>0</v>
      </c>
    </row>
    <row r="23" spans="2:11" x14ac:dyDescent="0.25">
      <c r="B23" s="75"/>
      <c r="C23" s="76"/>
      <c r="D23" s="77"/>
      <c r="E23" s="78"/>
      <c r="F23" s="79"/>
      <c r="G23" s="80"/>
      <c r="H23" s="84"/>
      <c r="I23" s="87"/>
      <c r="J23" s="81">
        <f t="shared" si="1"/>
        <v>0</v>
      </c>
      <c r="K23" s="82">
        <f t="shared" si="0"/>
        <v>0</v>
      </c>
    </row>
    <row r="24" spans="2:11" x14ac:dyDescent="0.25">
      <c r="B24" s="75"/>
      <c r="C24" s="76"/>
      <c r="D24" s="77"/>
      <c r="E24" s="78"/>
      <c r="F24" s="79"/>
      <c r="G24" s="80"/>
      <c r="H24" s="84"/>
      <c r="I24" s="87"/>
      <c r="J24" s="81">
        <f t="shared" si="1"/>
        <v>0</v>
      </c>
      <c r="K24" s="82">
        <f t="shared" si="0"/>
        <v>0</v>
      </c>
    </row>
    <row r="25" spans="2:11" x14ac:dyDescent="0.25">
      <c r="B25" s="75"/>
      <c r="C25" s="76"/>
      <c r="D25" s="77"/>
      <c r="E25" s="78"/>
      <c r="F25" s="79"/>
      <c r="G25" s="80"/>
      <c r="H25" s="84"/>
      <c r="I25" s="87"/>
      <c r="J25" s="81">
        <f t="shared" si="1"/>
        <v>0</v>
      </c>
      <c r="K25" s="82">
        <f t="shared" si="0"/>
        <v>0</v>
      </c>
    </row>
    <row r="26" spans="2:11" x14ac:dyDescent="0.25">
      <c r="B26" s="75"/>
      <c r="C26" s="76"/>
      <c r="D26" s="77"/>
      <c r="E26" s="78"/>
      <c r="F26" s="79"/>
      <c r="G26" s="80"/>
      <c r="H26" s="84"/>
      <c r="I26" s="87"/>
      <c r="J26" s="81">
        <f t="shared" si="1"/>
        <v>0</v>
      </c>
      <c r="K26" s="82">
        <f t="shared" si="0"/>
        <v>0</v>
      </c>
    </row>
    <row r="27" spans="2:11" x14ac:dyDescent="0.25">
      <c r="B27" s="75"/>
      <c r="C27" s="76"/>
      <c r="D27" s="77"/>
      <c r="E27" s="78"/>
      <c r="F27" s="79"/>
      <c r="G27" s="80"/>
      <c r="H27" s="84"/>
      <c r="I27" s="87"/>
      <c r="J27" s="81">
        <f t="shared" si="1"/>
        <v>0</v>
      </c>
      <c r="K27" s="82">
        <f t="shared" si="0"/>
        <v>0</v>
      </c>
    </row>
    <row r="28" spans="2:11" x14ac:dyDescent="0.25">
      <c r="B28" s="75"/>
      <c r="C28" s="76"/>
      <c r="D28" s="77"/>
      <c r="E28" s="78"/>
      <c r="F28" s="79"/>
      <c r="G28" s="80"/>
      <c r="H28" s="84"/>
      <c r="I28" s="87"/>
      <c r="J28" s="81">
        <f t="shared" si="1"/>
        <v>0</v>
      </c>
      <c r="K28" s="82">
        <f t="shared" si="0"/>
        <v>0</v>
      </c>
    </row>
    <row r="29" spans="2:11" x14ac:dyDescent="0.25">
      <c r="B29" s="75"/>
      <c r="C29" s="76"/>
      <c r="D29" s="77"/>
      <c r="E29" s="78"/>
      <c r="F29" s="79"/>
      <c r="G29" s="80"/>
      <c r="H29" s="84"/>
      <c r="I29" s="87"/>
      <c r="J29" s="81">
        <f t="shared" si="1"/>
        <v>0</v>
      </c>
      <c r="K29" s="82">
        <f t="shared" si="0"/>
        <v>0</v>
      </c>
    </row>
    <row r="30" spans="2:11" ht="15.75" thickBot="1" x14ac:dyDescent="0.3">
      <c r="B30" s="119" t="s">
        <v>44</v>
      </c>
      <c r="C30" s="120"/>
      <c r="D30" s="83">
        <f>SUM(D9:D29)</f>
        <v>45950</v>
      </c>
      <c r="E30" s="83">
        <f t="shared" ref="E30:K30" si="2">SUM(E9:E29)</f>
        <v>39422</v>
      </c>
      <c r="F30" s="83">
        <f t="shared" si="2"/>
        <v>19711</v>
      </c>
      <c r="G30" s="83">
        <f t="shared" si="2"/>
        <v>40622</v>
      </c>
      <c r="H30" s="83">
        <f t="shared" si="2"/>
        <v>41823</v>
      </c>
      <c r="I30" s="83">
        <f t="shared" si="2"/>
        <v>40800</v>
      </c>
      <c r="J30" s="83">
        <f t="shared" si="2"/>
        <v>105083</v>
      </c>
      <c r="K30" s="83">
        <f t="shared" si="2"/>
        <v>123245</v>
      </c>
    </row>
    <row r="39" spans="8:8" x14ac:dyDescent="0.25">
      <c r="H39" s="49" t="s">
        <v>60</v>
      </c>
    </row>
  </sheetData>
  <sheetProtection algorithmName="SHA-512" hashValue="fQCuGN7Vo/Ag/kMHkAyv5OPdKu83YpfYIAyoccQkRu5W1EmPdMubd8oJ6CeRoPLdLzJ+1CKlcFWd3iaUiykFgg==" saltValue="qt9sKkavF8I8Jw51m88uiA==" spinCount="100000" sheet="1" objects="1" scenarios="1"/>
  <protectedRanges>
    <protectedRange sqref="B9:I29" name="Range1"/>
  </protectedRanges>
  <mergeCells count="5">
    <mergeCell ref="B30:C30"/>
    <mergeCell ref="B5:J5"/>
    <mergeCell ref="E2:F2"/>
    <mergeCell ref="G2:J2"/>
    <mergeCell ref="G3:J3"/>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9"/>
  <sheetViews>
    <sheetView showGridLines="0" zoomScaleNormal="100" workbookViewId="0">
      <selection activeCell="C7" sqref="C7:C8"/>
    </sheetView>
  </sheetViews>
  <sheetFormatPr defaultColWidth="9.140625" defaultRowHeight="15" x14ac:dyDescent="0.25"/>
  <cols>
    <col min="1" max="1" width="5" style="3" customWidth="1"/>
    <col min="2" max="2" width="39.140625" style="3" customWidth="1"/>
    <col min="3" max="3" width="39" style="3" customWidth="1"/>
    <col min="4" max="4" width="23.5703125" style="3" customWidth="1"/>
    <col min="5" max="5" width="24.28515625" style="3" customWidth="1"/>
    <col min="6" max="6" width="16.85546875" style="3" customWidth="1"/>
    <col min="7" max="7" width="10.5703125" style="3" customWidth="1"/>
    <col min="8" max="8" width="11.5703125" style="3" customWidth="1"/>
    <col min="9" max="11" width="18.7109375" style="3" customWidth="1"/>
    <col min="12" max="17" width="15.42578125" style="3" customWidth="1"/>
    <col min="18" max="16384" width="9.140625" style="3"/>
  </cols>
  <sheetData>
    <row r="1" spans="1:11" ht="16.5" x14ac:dyDescent="0.25">
      <c r="A1" s="4" t="s">
        <v>0</v>
      </c>
      <c r="B1" s="2"/>
      <c r="C1" s="2"/>
      <c r="D1" s="2"/>
      <c r="E1" s="2"/>
      <c r="F1" s="2"/>
      <c r="G1" s="2"/>
      <c r="H1" s="2"/>
      <c r="I1" s="2"/>
      <c r="J1" s="2"/>
      <c r="K1" s="2"/>
    </row>
    <row r="2" spans="1:11" ht="15" customHeight="1" x14ac:dyDescent="0.25">
      <c r="A2" s="5" t="s">
        <v>3</v>
      </c>
      <c r="B2" s="2"/>
      <c r="C2" s="2"/>
      <c r="D2" s="8" t="s">
        <v>4</v>
      </c>
      <c r="E2" s="106" t="str">
        <f>Summary!E2</f>
        <v>Agilaire LLC</v>
      </c>
      <c r="F2" s="107"/>
      <c r="G2" s="108"/>
      <c r="H2" s="9"/>
      <c r="I2" s="9"/>
      <c r="J2" s="2"/>
      <c r="K2" s="2"/>
    </row>
    <row r="3" spans="1:11" x14ac:dyDescent="0.25">
      <c r="A3" s="5" t="s">
        <v>58</v>
      </c>
      <c r="B3" s="2"/>
      <c r="C3" s="2"/>
      <c r="D3" s="8"/>
      <c r="E3" s="96" t="s">
        <v>6</v>
      </c>
      <c r="F3" s="97"/>
      <c r="G3" s="98"/>
      <c r="H3" s="9"/>
      <c r="I3" s="9"/>
      <c r="J3" s="2"/>
      <c r="K3" s="2"/>
    </row>
    <row r="4" spans="1:11" x14ac:dyDescent="0.25">
      <c r="A4" s="6"/>
      <c r="B4" s="6"/>
      <c r="C4" s="2"/>
      <c r="D4" s="1"/>
      <c r="E4" s="1"/>
      <c r="F4" s="1"/>
      <c r="G4" s="1"/>
      <c r="H4" s="1"/>
      <c r="I4" s="1"/>
      <c r="J4" s="1"/>
      <c r="K4" s="1"/>
    </row>
    <row r="5" spans="1:11" ht="45.75" customHeight="1" x14ac:dyDescent="0.25">
      <c r="A5" s="2"/>
      <c r="B5" s="124" t="s">
        <v>61</v>
      </c>
      <c r="C5" s="125"/>
      <c r="D5" s="125"/>
      <c r="E5" s="125"/>
      <c r="F5" s="125"/>
      <c r="G5" s="125"/>
      <c r="H5" s="126"/>
    </row>
    <row r="6" spans="1:11" ht="15.75" thickBot="1" x14ac:dyDescent="0.3">
      <c r="A6" s="2"/>
      <c r="B6" s="127"/>
      <c r="C6" s="127"/>
      <c r="D6" s="127"/>
      <c r="E6" s="127"/>
      <c r="F6" s="127"/>
      <c r="G6" s="127"/>
      <c r="H6" s="127"/>
    </row>
    <row r="7" spans="1:11" ht="30" x14ac:dyDescent="0.25">
      <c r="B7" s="37" t="s">
        <v>62</v>
      </c>
      <c r="C7" s="38">
        <f>IFERROR(SUM('Phase 0-3 and M&amp;O Costs'!T34/'Phase 0-3 and M&amp;O Costs'!S34),"")</f>
        <v>123.72015281757402</v>
      </c>
      <c r="D7" s="28"/>
    </row>
    <row r="8" spans="1:11" ht="30" x14ac:dyDescent="0.25">
      <c r="B8" s="39" t="s">
        <v>63</v>
      </c>
      <c r="C8" s="40">
        <v>800</v>
      </c>
    </row>
    <row r="9" spans="1:11" ht="30" x14ac:dyDescent="0.25">
      <c r="B9" s="41" t="s">
        <v>64</v>
      </c>
      <c r="C9" s="42">
        <f>IFERROR(C7*C8,"")</f>
        <v>98976.122254059213</v>
      </c>
    </row>
  </sheetData>
  <sheetProtection algorithmName="SHA-512" hashValue="IEq7xiLVXPRsk8GC5uMqzSlamcx9HX6ereP1FJ7Ar4nXpHJ/00XcZIEuSW2PBw/vnMM5PaCJNPezFpZB8tYqsA==" saltValue="S0Q9vmM8Bn8img5IifIeEg==" spinCount="100000" sheet="1" objects="1" scenarios="1"/>
  <protectedRanges>
    <protectedRange sqref="B9 B8:C8" name="Range1"/>
  </protectedRanges>
  <mergeCells count="4">
    <mergeCell ref="B5:H5"/>
    <mergeCell ref="B6:H6"/>
    <mergeCell ref="E2:G2"/>
    <mergeCell ref="E3:G3"/>
  </mergeCells>
  <pageMargins left="0.7" right="0.7" top="0.75" bottom="0.75" header="0.3" footer="0.3"/>
  <pageSetup scale="59" orientation="landscape"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A10A80DE9D10846BE47CAE99E19164C" ma:contentTypeVersion="5" ma:contentTypeDescription="Create a new document." ma:contentTypeScope="" ma:versionID="2092c81ff0da6987a9846f7f3e4afae8">
  <xsd:schema xmlns:xsd="http://www.w3.org/2001/XMLSchema" xmlns:xs="http://www.w3.org/2001/XMLSchema" xmlns:p="http://schemas.microsoft.com/office/2006/metadata/properties" xmlns:ns2="7f22c1bf-4db9-470b-9d4a-58ad76a551f4" targetNamespace="http://schemas.microsoft.com/office/2006/metadata/properties" ma:root="true" ma:fieldsID="5cc1f08fba92e85c1012c20462e75b59" ns2:_="">
    <xsd:import namespace="7f22c1bf-4db9-470b-9d4a-58ad76a551f4"/>
    <xsd:element name="properties">
      <xsd:complexType>
        <xsd:sequence>
          <xsd:element name="documentManagement">
            <xsd:complexType>
              <xsd:all>
                <xsd:element ref="ns2:MediaServiceMetadata" minOccurs="0"/>
                <xsd:element ref="ns2:MediaServiceFastMetadata" minOccurs="0"/>
                <xsd:element ref="ns2:Status" minOccurs="0"/>
                <xsd:element ref="ns2:Category" minOccurs="0"/>
                <xsd:element ref="ns2:Subcategor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22c1bf-4db9-470b-9d4a-58ad76a551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Status" ma:index="10" nillable="true" ma:displayName="Status" ma:format="Dropdown" ma:internalName="Status">
      <xsd:simpleType>
        <xsd:restriction base="dms:Choice">
          <xsd:enumeration value="Template"/>
          <xsd:enumeration value="Draft"/>
          <xsd:enumeration value="In Review"/>
          <xsd:enumeration value="Final"/>
        </xsd:restriction>
      </xsd:simpleType>
    </xsd:element>
    <xsd:element name="Category" ma:index="11" nillable="true" ma:displayName="Category" ma:format="Dropdown" ma:internalName="Category">
      <xsd:simpleType>
        <xsd:restriction base="dms:Text">
          <xsd:maxLength value="255"/>
        </xsd:restriction>
      </xsd:simpleType>
    </xsd:element>
    <xsd:element name="Subcategory" ma:index="12" nillable="true" ma:displayName="Subcategory" ma:internalName="Subcategory">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7f22c1bf-4db9-470b-9d4a-58ad76a551f4" xsi:nil="true"/>
    <Subcategory xmlns="7f22c1bf-4db9-470b-9d4a-58ad76a551f4" xsi:nil="true"/>
    <Category xmlns="7f22c1bf-4db9-470b-9d4a-58ad76a551f4" xsi:nil="true"/>
  </documentManagement>
</p:properties>
</file>

<file path=customXml/itemProps1.xml><?xml version="1.0" encoding="utf-8"?>
<ds:datastoreItem xmlns:ds="http://schemas.openxmlformats.org/officeDocument/2006/customXml" ds:itemID="{052C01BA-4196-4F35-A715-7EF6CF8CCF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22c1bf-4db9-470b-9d4a-58ad76a55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99F971-24D3-4A4E-90F5-A41BEFD4C197}">
  <ds:schemaRefs>
    <ds:schemaRef ds:uri="http://schemas.microsoft.com/sharepoint/v3/contenttype/forms"/>
  </ds:schemaRefs>
</ds:datastoreItem>
</file>

<file path=customXml/itemProps3.xml><?xml version="1.0" encoding="utf-8"?>
<ds:datastoreItem xmlns:ds="http://schemas.openxmlformats.org/officeDocument/2006/customXml" ds:itemID="{BCE32D21-FCFA-4093-8ABB-876E8D906959}">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7f22c1bf-4db9-470b-9d4a-58ad76a551f4"/>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Title</vt:lpstr>
      <vt:lpstr>Summary</vt:lpstr>
      <vt:lpstr>Staffing Rates</vt:lpstr>
      <vt:lpstr>Phase 0-3 and M&amp;O Costs</vt:lpstr>
      <vt:lpstr>Other Costs</vt:lpstr>
      <vt:lpstr>Enhancements</vt:lpstr>
      <vt:lpstr>Enhancements!Print_Area</vt:lpstr>
      <vt:lpstr>'Phase 0-3 and M&amp;O Costs'!Print_Area</vt:lpstr>
      <vt:lpstr>'Staffing Rates'!Print_Area</vt:lpstr>
      <vt:lpstr>Summary!Print_Area</vt:lpstr>
      <vt:lpstr>Title!Print_Area</vt:lpstr>
      <vt:lpstr>'Phase 0-3 and M&amp;O Costs'!Print_Titles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KM</dc:creator>
  <cp:keywords/>
  <dc:description/>
  <cp:lastModifiedBy>Nelson, Stephanie (IDOA)</cp:lastModifiedBy>
  <cp:revision/>
  <dcterms:created xsi:type="dcterms:W3CDTF">2015-01-30T02:18:39Z</dcterms:created>
  <dcterms:modified xsi:type="dcterms:W3CDTF">2021-04-11T15:01:40Z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0x0101006A10A80DE9D10846BE47CAE99E19164C</vt:lpwstr>
  </property>
</Properties>
</file>